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hh:mm:ss"/>
    <numFmt numFmtId="61" formatCode="hh:mm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price-function" TargetMode="External"/><Relationship Id="rId2" Type="http://schemas.openxmlformats.org/officeDocument/2006/relationships/hyperlink" Target="https://support.microsoft.com/en-us/excel/functions/duration-function" TargetMode="External"/><Relationship Id="rId3" Type="http://schemas.openxmlformats.org/officeDocument/2006/relationships/hyperlink" Target="https://support.microsoft.com/en-us/excel/functions/mduration-function" TargetMode="External"/><Relationship Id="rId4" Type="http://schemas.openxmlformats.org/officeDocument/2006/relationships/hyperlink" Target="https://support.microsoft.com/en-us/excel/functions/coupdaybs-function" TargetMode="External"/><Relationship Id="rId5" Type="http://schemas.openxmlformats.org/officeDocument/2006/relationships/hyperlink" Target="https://support.microsoft.com/en-us/excel/functions/coupdays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duration with exact bond repricing</v>
      </c>
    </row>
    <row r="2" ht="32" customHeight="1">
      <c r="A2" t="str">
        <v>Task</v>
      </c>
      <c r="B2" t="str">
        <v>Build G2:G9 using the fixed 100 redemption and terms in B2:B8 plus decimal yield change B10. Report clean, accrued and dirty prices, Macaulay duration in years, modified duration, the approximate change -modified duration × yield change × dirty price, exact clean-price repricing change, and exact minus approximate. Settlement stays fixed so accrued interest cancels from the price change.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G7, G8, G9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=MDURATION($B$2,$B$3,$B$4,$B$5,$B$7,$B$8)</v>
      </c>
    </row>
    <row r="9" ht="32" customHeight="1">
      <c r="A9" t="str">
        <v>Explanation</v>
      </c>
      <c r="B9" t="str">
        <v>Compare a small-change duration estimate with an exact yield scenario.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regular-coupon reports checked with the actual formula engine and independent calendar/cash-flow rules. Native recalculation/edit/save remains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Regular semiannual terms</v>
      </c>
    </row>
    <row r="18" ht="32" customHeight="1">
      <c r="A18" t="str">
        <v>Practice 2</v>
      </c>
      <c r="B18" t="str">
        <v>Annual actual/actual</v>
      </c>
    </row>
    <row r="19" ht="32" customHeight="1">
      <c r="A19" t="str">
        <v>Practice 3</v>
      </c>
      <c r="B19" t="str">
        <v>Quarterly actual/360</v>
      </c>
    </row>
    <row r="20" ht="32" customHeight="1">
      <c r="A20" t="str">
        <v>Practice 4</v>
      </c>
      <c r="B20" t="str">
        <v>Actual/365 fixed</v>
      </c>
    </row>
    <row r="21" ht="32" customHeight="1">
      <c r="A21" t="str">
        <v>Practice 5</v>
      </c>
      <c r="B21" t="str">
        <v>Month-end European 30/360</v>
      </c>
    </row>
    <row r="22" ht="32" customHeight="1">
      <c r="A22" t="str">
        <v>Practice 6</v>
      </c>
      <c r="B22" t="str">
        <v>Only one payment remains</v>
      </c>
    </row>
    <row r="23" ht="32" customHeight="1">
      <c r="A23" t="str">
        <v>Practice 7</v>
      </c>
      <c r="B23" t="str">
        <v>Zero coupon and leap calendar</v>
      </c>
    </row>
    <row r="24" ht="32" customHeight="1">
      <c r="A24" t="str">
        <v>Practice 8</v>
      </c>
      <c r="B24" t="str">
        <v>Coupon-date boundary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Keep the valuation date fixed</v>
      </c>
      <c r="B27" t="str">
        <v>The only scenario change is B10 added to annual yield. Dates, coupon, payment frequency and 100 redemption remain unchanged.</v>
      </c>
    </row>
    <row r="28" ht="32" customHeight="1">
      <c r="A28" t="str">
        <v>2. Reconcile the price base</v>
      </c>
      <c r="B28" t="str">
        <v>Clean plus accrued gives dirty price. Duration weights the present values of future cash flows, whose total is dirty value for the multi-payment branch.</v>
      </c>
    </row>
    <row r="29" ht="32" customHeight="1">
      <c r="A29" t="str">
        <v>3. Separate the two duration measures</v>
      </c>
      <c r="B29" t="str">
        <v>DURATION returns present-value-weighted time in years. MDURATION divides by 1+annual yield/frequency. Frequency changes both coupon size and the per-period discount rate.</v>
      </c>
    </row>
    <row r="30" ht="32" customHeight="1">
      <c r="A30" t="str">
        <v>4. Calculate a local approximation</v>
      </c>
      <c r="B30" t="str">
        <v>Multiply modified duration by the decimal yield change and dirty price, then reverse the sign. A one-basis-point change is 0.0001. This is a local approximation, not a forecast.</v>
      </c>
    </row>
    <row r="31" ht="32" customHeight="1">
      <c r="A31" t="str">
        <v>5. Reprice rather than hide the residual</v>
      </c>
      <c r="B31" t="str">
        <v>Calculate PRICE at the changed yield and subtract the original clean price. Compare exact minus approximate. With one payment PRICE uses simple discounting, so the standard modified-duration approximation also has that convention boundary.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PRICE</v>
      </c>
      <c r="B34" t="str">
        <v>https://support.microsoft.com/en-us/excel/functions/price-function</v>
      </c>
    </row>
    <row r="35" ht="32" customHeight="1">
      <c r="A35" t="str">
        <v>Microsoft DURATION</v>
      </c>
      <c r="B35" t="str">
        <v>https://support.microsoft.com/en-us/excel/functions/duration-function</v>
      </c>
    </row>
    <row r="36" ht="32" customHeight="1">
      <c r="A36" t="str">
        <v>Microsoft MDURATION</v>
      </c>
      <c r="B36" t="str">
        <v>https://support.microsoft.com/en-us/excel/functions/mduration-function</v>
      </c>
    </row>
    <row r="37" ht="32" customHeight="1">
      <c r="A37" t="str">
        <v>Microsoft COUPDAYBS</v>
      </c>
      <c r="B37" t="str">
        <v>https://support.microsoft.com/en-us/excel/functions/coupdaybs-function</v>
      </c>
    </row>
    <row r="38" ht="32" customHeight="1">
      <c r="A38" t="str">
        <v>Microsoft COUPDAYS</v>
      </c>
      <c r="B38" t="str">
        <v>https://support.microsoft.com/en-us/excel/functions/coupdays-function</v>
      </c>
    </row>
  </sheetData>
  <hyperlinks>
    <hyperlink ref="B34" r:id="rId1" display="https://support.microsoft.com/en-us/excel/functions/price-function"/>
    <hyperlink ref="B35" r:id="rId2" display="https://support.microsoft.com/en-us/excel/functions/duration-function"/>
    <hyperlink ref="B36" r:id="rId3" display="https://support.microsoft.com/en-us/excel/functions/mduration-function"/>
    <hyperlink ref="B37" r:id="rId4" display="https://support.microsoft.com/en-us/excel/functions/coupdaybs-function"/>
    <hyperlink ref="B38" r:id="rId5" display="https://support.microsoft.com/en-us/excel/functions/coupdays-function"/>
  </hyperlinks>
  <ignoredErrors>
    <ignoredError numberStoredAsText="1" sqref="A1:B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46153</v>
      </c>
      <c r="F2" t="str">
        <v>Clean price per 100</v>
      </c>
    </row>
    <row r="3" ht="21" customHeight="1">
      <c r="A3" t="str">
        <v>Maturity</v>
      </c>
      <c r="B3" s="1">
        <v>49263</v>
      </c>
      <c r="F3" t="str">
        <v>Accrued per 100</v>
      </c>
    </row>
    <row r="4" ht="21" customHeight="1">
      <c r="A4" t="str">
        <v>Annual coupon</v>
      </c>
      <c r="B4">
        <v>0.05</v>
      </c>
      <c r="F4" t="str">
        <v>Dirty price per 100</v>
      </c>
    </row>
    <row r="5" ht="21" customHeight="1">
      <c r="A5" t="str">
        <v>Annual yield</v>
      </c>
      <c r="B5">
        <v>0.062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2</v>
      </c>
      <c r="F7" t="str">
        <v>Approximate price change</v>
      </c>
    </row>
    <row r="8" ht="21" customHeight="1">
      <c r="A8" t="str">
        <v>Day-count basis</v>
      </c>
      <c r="B8">
        <v>0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0.0025</v>
      </c>
    </row>
  </sheetData>
  <ignoredErrors>
    <ignoredError numberStoredAsText="1" sqref="A1:G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45934</v>
      </c>
      <c r="F2" t="str">
        <v>Clean price per 100</v>
      </c>
    </row>
    <row r="3" ht="21" customHeight="1">
      <c r="A3" t="str">
        <v>Maturity</v>
      </c>
      <c r="B3" s="1">
        <v>48507</v>
      </c>
      <c r="F3" t="str">
        <v>Accrued per 100</v>
      </c>
    </row>
    <row r="4" ht="21" customHeight="1">
      <c r="A4" t="str">
        <v>Annual coupon</v>
      </c>
      <c r="B4">
        <v>0.075</v>
      </c>
      <c r="F4" t="str">
        <v>Dirty price per 100</v>
      </c>
    </row>
    <row r="5" ht="21" customHeight="1">
      <c r="A5" t="str">
        <v>Annual yield</v>
      </c>
      <c r="B5">
        <v>0.055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1</v>
      </c>
      <c r="F7" t="str">
        <v>Approximate price change</v>
      </c>
    </row>
    <row r="8" ht="21" customHeight="1">
      <c r="A8" t="str">
        <v>Day-count basis</v>
      </c>
      <c r="B8">
        <v>1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-0.001</v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46062</v>
      </c>
      <c r="F2" t="str">
        <v>Clean price per 100</v>
      </c>
    </row>
    <row r="3" ht="21" customHeight="1">
      <c r="A3" t="str">
        <v>Maturity</v>
      </c>
      <c r="B3" s="1">
        <v>48164</v>
      </c>
      <c r="F3" t="str">
        <v>Accrued per 100</v>
      </c>
    </row>
    <row r="4" ht="21" customHeight="1">
      <c r="A4" t="str">
        <v>Annual coupon</v>
      </c>
      <c r="B4">
        <v>0.04</v>
      </c>
      <c r="F4" t="str">
        <v>Dirty price per 100</v>
      </c>
    </row>
    <row r="5" ht="21" customHeight="1">
      <c r="A5" t="str">
        <v>Annual yield</v>
      </c>
      <c r="B5">
        <v>0.048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4</v>
      </c>
      <c r="F7" t="str">
        <v>Approximate price change</v>
      </c>
    </row>
    <row r="8" ht="21" customHeight="1">
      <c r="A8" t="str">
        <v>Day-count basis</v>
      </c>
      <c r="B8">
        <v>2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0.005</v>
      </c>
    </row>
  </sheetData>
  <ignoredErrors>
    <ignoredError numberStoredAsText="1" sqref="A1:G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45586</v>
      </c>
      <c r="F2" t="str">
        <v>Clean price per 100</v>
      </c>
    </row>
    <row r="3" ht="21" customHeight="1">
      <c r="A3" t="str">
        <v>Maturity</v>
      </c>
      <c r="B3" s="1">
        <v>47238</v>
      </c>
      <c r="F3" t="str">
        <v>Accrued per 100</v>
      </c>
    </row>
    <row r="4" ht="21" customHeight="1">
      <c r="A4" t="str">
        <v>Annual coupon</v>
      </c>
      <c r="B4">
        <v>0.06</v>
      </c>
      <c r="F4" t="str">
        <v>Dirty price per 100</v>
      </c>
    </row>
    <row r="5" ht="21" customHeight="1">
      <c r="A5" t="str">
        <v>Annual yield</v>
      </c>
      <c r="B5">
        <v>0.04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2</v>
      </c>
      <c r="F7" t="str">
        <v>Approximate price change</v>
      </c>
    </row>
    <row r="8" ht="21" customHeight="1">
      <c r="A8" t="str">
        <v>Day-count basis</v>
      </c>
      <c r="B8">
        <v>3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-0.002</v>
      </c>
    </row>
  </sheetData>
  <ignoredErrors>
    <ignoredError numberStoredAsText="1" sqref="A1:G1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46418</v>
      </c>
      <c r="F2" t="str">
        <v>Clean price per 100</v>
      </c>
    </row>
    <row r="3" ht="21" customHeight="1">
      <c r="A3" t="str">
        <v>Maturity</v>
      </c>
      <c r="B3" s="1">
        <v>48426</v>
      </c>
      <c r="F3" t="str">
        <v>Accrued per 100</v>
      </c>
    </row>
    <row r="4" ht="21" customHeight="1">
      <c r="A4" t="str">
        <v>Annual coupon</v>
      </c>
      <c r="B4">
        <v>0.045</v>
      </c>
      <c r="F4" t="str">
        <v>Dirty price per 100</v>
      </c>
    </row>
    <row r="5" ht="21" customHeight="1">
      <c r="A5" t="str">
        <v>Annual yield</v>
      </c>
      <c r="B5">
        <v>0.052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2</v>
      </c>
      <c r="F7" t="str">
        <v>Approximate price change</v>
      </c>
    </row>
    <row r="8" ht="21" customHeight="1">
      <c r="A8" t="str">
        <v>Day-count basis</v>
      </c>
      <c r="B8">
        <v>4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0.001</v>
      </c>
    </row>
  </sheetData>
  <ignoredErrors>
    <ignoredError numberStoredAsText="1" sqref="A1:G1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46218</v>
      </c>
      <c r="F2" t="str">
        <v>Clean price per 100</v>
      </c>
    </row>
    <row r="3" ht="21" customHeight="1">
      <c r="A3" t="str">
        <v>Maturity</v>
      </c>
      <c r="B3" s="1">
        <v>46280</v>
      </c>
      <c r="F3" t="str">
        <v>Accrued per 100</v>
      </c>
    </row>
    <row r="4" ht="21" customHeight="1">
      <c r="A4" t="str">
        <v>Annual coupon</v>
      </c>
      <c r="B4">
        <v>0.055</v>
      </c>
      <c r="F4" t="str">
        <v>Dirty price per 100</v>
      </c>
    </row>
    <row r="5" ht="21" customHeight="1">
      <c r="A5" t="str">
        <v>Annual yield</v>
      </c>
      <c r="B5">
        <v>0.062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2</v>
      </c>
      <c r="F7" t="str">
        <v>Approximate price change</v>
      </c>
    </row>
    <row r="8" ht="21" customHeight="1">
      <c r="A8" t="str">
        <v>Day-count basis</v>
      </c>
      <c r="B8">
        <v>0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0.002</v>
      </c>
    </row>
  </sheetData>
  <ignoredErrors>
    <ignoredError numberStoredAsText="1" sqref="A1:G1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46812</v>
      </c>
      <c r="F2" t="str">
        <v>Clean price per 100</v>
      </c>
    </row>
    <row r="3" ht="21" customHeight="1">
      <c r="A3" t="str">
        <v>Maturity</v>
      </c>
      <c r="B3" s="1">
        <v>47726</v>
      </c>
      <c r="F3" t="str">
        <v>Accrued per 100</v>
      </c>
    </row>
    <row r="4" ht="21" customHeight="1">
      <c r="A4" t="str">
        <v>Annual coupon</v>
      </c>
      <c r="B4">
        <v>0</v>
      </c>
      <c r="F4" t="str">
        <v>Dirty price per 100</v>
      </c>
    </row>
    <row r="5" ht="21" customHeight="1">
      <c r="A5" t="str">
        <v>Annual yield</v>
      </c>
      <c r="B5">
        <v>0.04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2</v>
      </c>
      <c r="F7" t="str">
        <v>Approximate price change</v>
      </c>
    </row>
    <row r="8" ht="21" customHeight="1">
      <c r="A8" t="str">
        <v>Day-count basis</v>
      </c>
      <c r="B8">
        <v>1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0.01</v>
      </c>
    </row>
  </sheetData>
  <ignoredErrors>
    <ignoredError numberStoredAsText="1" sqref="A1:G1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46203</v>
      </c>
      <c r="F2" t="str">
        <v>Clean price per 100</v>
      </c>
    </row>
    <row r="3" ht="21" customHeight="1">
      <c r="A3" t="str">
        <v>Maturity</v>
      </c>
      <c r="B3" s="1">
        <v>49856</v>
      </c>
      <c r="F3" t="str">
        <v>Accrued per 100</v>
      </c>
    </row>
    <row r="4" ht="21" customHeight="1">
      <c r="A4" t="str">
        <v>Annual coupon</v>
      </c>
      <c r="B4">
        <v>0.035</v>
      </c>
      <c r="F4" t="str">
        <v>Dirty price per 100</v>
      </c>
    </row>
    <row r="5" ht="21" customHeight="1">
      <c r="A5" t="str">
        <v>Annual yield</v>
      </c>
      <c r="B5">
        <v>0</v>
      </c>
      <c r="F5" t="str">
        <v>Macaulay years</v>
      </c>
    </row>
    <row r="6" ht="21" customHeight="1">
      <c r="A6" t="str">
        <v>Redemption per 100</v>
      </c>
      <c r="B6">
        <v>100</v>
      </c>
      <c r="F6" t="str">
        <v>Modified duration</v>
      </c>
    </row>
    <row r="7" ht="21" customHeight="1">
      <c r="A7" t="str">
        <v>Payments per year</v>
      </c>
      <c r="B7">
        <v>4</v>
      </c>
      <c r="F7" t="str">
        <v>Approximate price change</v>
      </c>
    </row>
    <row r="8" ht="21" customHeight="1">
      <c r="A8" t="str">
        <v>Day-count basis</v>
      </c>
      <c r="B8">
        <v>0</v>
      </c>
      <c r="F8" t="str">
        <v>Exact repriced change</v>
      </c>
    </row>
    <row r="9" ht="21" customHeight="1">
      <c r="A9" t="str">
        <v>Face amount</v>
      </c>
      <c r="B9">
        <v>100</v>
      </c>
      <c r="F9" t="str">
        <v>Exact minus approximate</v>
      </c>
    </row>
    <row r="10" ht="21" customHeight="1">
      <c r="A10" t="str">
        <v>Yield change</v>
      </c>
      <c r="B10">
        <v>0</v>
      </c>
    </row>
  </sheetData>
  <ignoredErrors>
    <ignoredError numberStoredAsText="1" sqref="A1:G1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46153</v>
      </c>
      <c r="F2" t="str">
        <v>Clean price per 100</v>
      </c>
      <c r="G2" cm="1">
        <f t="array" ref="G2:G2">PRICE($B$2,$B$3,$B$4,$B$5,$B$6,$B$7,$B$8)</f>
        <v>92.15491872995965</v>
      </c>
    </row>
    <row r="3" ht="21" customHeight="1">
      <c r="A3" t="str">
        <v>Maturity</v>
      </c>
      <c r="B3" s="1">
        <v>49263</v>
      </c>
      <c r="F3" t="str">
        <v>Accrued per 100</v>
      </c>
      <c r="G3" cm="1">
        <f t="array" ref="G3:G3">100*$B$4/$B$7*COUPDAYBS($B$2,$B$3,$B$7,$B$8)/COUPDAYS($B$2,$B$3,$B$7,$B$8)</f>
        <v>2.4444444444444446</v>
      </c>
    </row>
    <row r="4" ht="21" customHeight="1">
      <c r="A4" t="str">
        <v>Annual coupon</v>
      </c>
      <c r="B4">
        <v>0.05</v>
      </c>
      <c r="F4" t="str">
        <v>Dirty price per 100</v>
      </c>
      <c r="G4" cm="1">
        <f t="array" ref="G4:G4">G2+G3</f>
        <v>94.59936317440409</v>
      </c>
    </row>
    <row r="5" ht="21" customHeight="1">
      <c r="A5" t="str">
        <v>Annual yield</v>
      </c>
      <c r="B5">
        <v>0.062</v>
      </c>
      <c r="F5" t="str">
        <v>Macaulay years</v>
      </c>
      <c r="G5" cm="1">
        <f t="array" ref="G5:G5">DURATION($B$2,$B$3,$B$4,$B$5,$B$7,$B$8)</f>
        <v>6.781134649984196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6.577240203670414</v>
      </c>
    </row>
    <row r="7" ht="21" customHeight="1">
      <c r="A7" t="str">
        <v>Payments per year</v>
      </c>
      <c r="B7">
        <v>2</v>
      </c>
      <c r="F7" t="str">
        <v>Approximate price change</v>
      </c>
      <c r="G7" cm="1">
        <f t="array" ref="G7:G7">-G6*$B$10*G4</f>
        <v>-1.5555068367807723</v>
      </c>
    </row>
    <row r="8" ht="21" customHeight="1">
      <c r="A8" t="str">
        <v>Day-count basis</v>
      </c>
      <c r="B8">
        <v>0</v>
      </c>
      <c r="F8" t="str">
        <v>Exact repriced change</v>
      </c>
      <c r="G8" cm="1">
        <f t="array" ref="G8:G8">PRICE($B$2,$B$3,$B$4,$B$5+$B$10,$B$6,$B$7,$B$8)-G2</f>
        <v>-1.539798192190915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0.015708644589857323</v>
      </c>
    </row>
    <row r="10" ht="21" customHeight="1">
      <c r="A10" t="str">
        <v>Yield change</v>
      </c>
      <c r="B10">
        <v>0.0025</v>
      </c>
    </row>
  </sheetData>
  <ignoredErrors>
    <ignoredError numberStoredAsText="1" sqref="A1:G1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45934</v>
      </c>
      <c r="F2" t="str">
        <v>Clean price per 100</v>
      </c>
      <c r="G2" cm="1">
        <f t="array" ref="G2:G2">PRICE($B$2,$B$3,$B$4,$B$5,$B$6,$B$7,$B$8)</f>
        <v>111.41605102184751</v>
      </c>
    </row>
    <row r="3" ht="21" customHeight="1">
      <c r="A3" t="str">
        <v>Maturity</v>
      </c>
      <c r="B3" s="1">
        <v>48507</v>
      </c>
      <c r="F3" t="str">
        <v>Accrued per 100</v>
      </c>
      <c r="G3" cm="1">
        <f t="array" ref="G3:G3">100*$B$4/$B$7*COUPDAYBS($B$2,$B$3,$B$7,$B$8)/COUPDAYS($B$2,$B$3,$B$7,$B$8)</f>
        <v>7.171232876712328</v>
      </c>
    </row>
    <row r="4" ht="21" customHeight="1">
      <c r="A4" t="str">
        <v>Annual coupon</v>
      </c>
      <c r="B4">
        <v>0.075</v>
      </c>
      <c r="F4" t="str">
        <v>Dirty price per 100</v>
      </c>
      <c r="G4" cm="1">
        <f t="array" ref="G4:G4">G2+G3</f>
        <v>118.58728389855983</v>
      </c>
    </row>
    <row r="5" ht="21" customHeight="1">
      <c r="A5" t="str">
        <v>Annual yield</v>
      </c>
      <c r="B5">
        <v>0.055</v>
      </c>
      <c r="F5" t="str">
        <v>Macaulay years</v>
      </c>
      <c r="G5" cm="1">
        <f t="array" ref="G5:G5">DURATION($B$2,$B$3,$B$4,$B$5,$B$7,$B$8)</f>
        <v>5.449828544935633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5.1657142606024955</v>
      </c>
    </row>
    <row r="7" ht="21" customHeight="1">
      <c r="A7" t="str">
        <v>Payments per year</v>
      </c>
      <c r="B7">
        <v>1</v>
      </c>
      <c r="F7" t="str">
        <v>Approximate price change</v>
      </c>
      <c r="G7" cm="1">
        <f t="array" ref="G7:G7">-G6*$B$10*G4</f>
        <v>0.6125880235609072</v>
      </c>
    </row>
    <row r="8" ht="21" customHeight="1">
      <c r="A8" t="str">
        <v>Day-count basis</v>
      </c>
      <c r="B8">
        <v>1</v>
      </c>
      <c r="F8" t="str">
        <v>Exact repriced change</v>
      </c>
      <c r="G8" cm="1">
        <f t="array" ref="G8:G8">PRICE($B$2,$B$3,$B$4,$B$5+$B$10,$B$6,$B$7,$B$8)-G2</f>
        <v>0.6147690722627033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0.002181048701796029</v>
      </c>
    </row>
    <row r="10" ht="21" customHeight="1">
      <c r="A10" t="str">
        <v>Yield change</v>
      </c>
      <c r="B10">
        <v>-0.001</v>
      </c>
    </row>
  </sheetData>
  <ignoredErrors>
    <ignoredError numberStoredAsText="1" sqref="A1:G1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46062</v>
      </c>
      <c r="F2" t="str">
        <v>Clean price per 100</v>
      </c>
      <c r="G2" cm="1">
        <f t="array" ref="G2:G2">PRICE($B$2,$B$3,$B$4,$B$5,$B$6,$B$7,$B$8)</f>
        <v>95.99926525435559</v>
      </c>
    </row>
    <row r="3" ht="21" customHeight="1">
      <c r="A3" t="str">
        <v>Maturity</v>
      </c>
      <c r="B3" s="1">
        <v>48164</v>
      </c>
      <c r="F3" t="str">
        <v>Accrued per 100</v>
      </c>
      <c r="G3" cm="1">
        <f t="array" ref="G3:G3">100*$B$4/$B$7*COUPDAYBS($B$2,$B$3,$B$7,$B$8)/COUPDAYS($B$2,$B$3,$B$7,$B$8)</f>
        <v>0.9888888888888889</v>
      </c>
    </row>
    <row r="4" ht="21" customHeight="1">
      <c r="A4" t="str">
        <v>Annual coupon</v>
      </c>
      <c r="B4">
        <v>0.04</v>
      </c>
      <c r="F4" t="str">
        <v>Dirty price per 100</v>
      </c>
      <c r="G4" cm="1">
        <f t="array" ref="G4:G4">G2+G3</f>
        <v>96.98815414324449</v>
      </c>
    </row>
    <row r="5" ht="21" customHeight="1">
      <c r="A5" t="str">
        <v>Annual yield</v>
      </c>
      <c r="B5">
        <v>0.048</v>
      </c>
      <c r="F5" t="str">
        <v>Macaulay years</v>
      </c>
      <c r="G5" cm="1">
        <f t="array" ref="G5:G5">DURATION($B$2,$B$3,$B$4,$B$5,$B$7,$B$8)</f>
        <v>5.099625329907511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5.039155464335485</v>
      </c>
    </row>
    <row r="7" ht="21" customHeight="1">
      <c r="A7" t="str">
        <v>Payments per year</v>
      </c>
      <c r="B7">
        <v>4</v>
      </c>
      <c r="F7" t="str">
        <v>Approximate price change</v>
      </c>
      <c r="G7" cm="1">
        <f t="array" ref="G7:G7">-G6*$B$10*G4</f>
        <v>-2.443691934633714</v>
      </c>
    </row>
    <row r="8" ht="21" customHeight="1">
      <c r="A8" t="str">
        <v>Day-count basis</v>
      </c>
      <c r="B8">
        <v>2</v>
      </c>
      <c r="F8" t="str">
        <v>Exact repriced change</v>
      </c>
      <c r="G8" cm="1">
        <f t="array" ref="G8:G8">PRICE($B$2,$B$3,$B$4,$B$5+$B$10,$B$6,$B$7,$B$8)-G2</f>
        <v>-2.4091546741326937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0.03453726050102013</v>
      </c>
    </row>
    <row r="10" ht="21" customHeight="1">
      <c r="A10" t="str">
        <v>Yield change</v>
      </c>
      <c r="B10">
        <v>0.005</v>
      </c>
    </row>
  </sheetData>
  <ignoredErrors>
    <ignoredError numberStoredAsText="1" sqref="A1:G1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45586</v>
      </c>
      <c r="F2" t="str">
        <v>Clean price per 100</v>
      </c>
      <c r="G2" cm="1">
        <f t="array" ref="G2:G2">PRICE($B$2,$B$3,$B$4,$B$5,$B$6,$B$7,$B$8)</f>
        <v>108.19948349641199</v>
      </c>
    </row>
    <row r="3" ht="21" customHeight="1">
      <c r="A3" t="str">
        <v>Maturity</v>
      </c>
      <c r="B3" s="1">
        <v>47238</v>
      </c>
      <c r="F3" t="str">
        <v>Accrued per 100</v>
      </c>
      <c r="G3" cm="1">
        <f t="array" ref="G3:G3">100*$B$4/$B$7*COUPDAYBS($B$2,$B$3,$B$7,$B$8)/COUPDAYS($B$2,$B$3,$B$7,$B$8)</f>
        <v>2.8602739726027395</v>
      </c>
    </row>
    <row r="4" ht="21" customHeight="1">
      <c r="A4" t="str">
        <v>Annual coupon</v>
      </c>
      <c r="B4">
        <v>0.06</v>
      </c>
      <c r="F4" t="str">
        <v>Dirty price per 100</v>
      </c>
      <c r="G4" cm="1">
        <f t="array" ref="G4:G4">G2+G3</f>
        <v>111.05975746901473</v>
      </c>
    </row>
    <row r="5" ht="21" customHeight="1">
      <c r="A5" t="str">
        <v>Annual yield</v>
      </c>
      <c r="B5">
        <v>0.04</v>
      </c>
      <c r="F5" t="str">
        <v>Macaulay years</v>
      </c>
      <c r="G5" cm="1">
        <f t="array" ref="G5:G5">DURATION($B$2,$B$3,$B$4,$B$5,$B$7,$B$8)</f>
        <v>3.94675292470553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3.8693656124564018</v>
      </c>
    </row>
    <row r="7" ht="21" customHeight="1">
      <c r="A7" t="str">
        <v>Payments per year</v>
      </c>
      <c r="B7">
        <v>2</v>
      </c>
      <c r="F7" t="str">
        <v>Approximate price change</v>
      </c>
      <c r="G7" cm="1">
        <f t="array" ref="G7:G7">-G6*$B$10*G4</f>
        <v>0.8594616129567073</v>
      </c>
    </row>
    <row r="8" ht="21" customHeight="1">
      <c r="A8" t="str">
        <v>Day-count basis</v>
      </c>
      <c r="B8">
        <v>3</v>
      </c>
      <c r="F8" t="str">
        <v>Exact repriced change</v>
      </c>
      <c r="G8" cm="1">
        <f t="array" ref="G8:G8">PRICE($B$2,$B$3,$B$4,$B$5+$B$10,$B$6,$B$7,$B$8)-G2</f>
        <v>0.8635476367389288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0.0040860237822214485</v>
      </c>
    </row>
    <row r="10" ht="21" customHeight="1">
      <c r="A10" t="str">
        <v>Yield change</v>
      </c>
      <c r="B10">
        <v>-0.002</v>
      </c>
    </row>
  </sheetData>
  <ignoredErrors>
    <ignoredError numberStoredAsText="1" sqref="A1:G1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46418</v>
      </c>
      <c r="F2" t="str">
        <v>Clean price per 100</v>
      </c>
      <c r="G2" cm="1">
        <f t="array" ref="G2:G2">PRICE($B$2,$B$3,$B$4,$B$5,$B$6,$B$7,$B$8)</f>
        <v>96.68864116196012</v>
      </c>
    </row>
    <row r="3" ht="21" customHeight="1">
      <c r="A3" t="str">
        <v>Maturity</v>
      </c>
      <c r="B3" s="1">
        <v>48426</v>
      </c>
      <c r="F3" t="str">
        <v>Accrued per 100</v>
      </c>
      <c r="G3" cm="1">
        <f t="array" ref="G3:G3">100*$B$4/$B$7*COUPDAYBS($B$2,$B$3,$B$7,$B$8)/COUPDAYS($B$2,$B$3,$B$7,$B$8)</f>
        <v>0</v>
      </c>
    </row>
    <row r="4" ht="21" customHeight="1">
      <c r="A4" t="str">
        <v>Annual coupon</v>
      </c>
      <c r="B4">
        <v>0.045</v>
      </c>
      <c r="F4" t="str">
        <v>Dirty price per 100</v>
      </c>
      <c r="G4" cm="1">
        <f t="array" ref="G4:G4">G2+G3</f>
        <v>96.68864116196012</v>
      </c>
    </row>
    <row r="5" ht="21" customHeight="1">
      <c r="A5" t="str">
        <v>Annual yield</v>
      </c>
      <c r="B5">
        <v>0.052</v>
      </c>
      <c r="F5" t="str">
        <v>Macaulay years</v>
      </c>
      <c r="G5" cm="1">
        <f t="array" ref="G5:G5">DURATION($B$2,$B$3,$B$4,$B$5,$B$7,$B$8)</f>
        <v>4.921373602331135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4.796660431121964</v>
      </c>
    </row>
    <row r="7" ht="21" customHeight="1">
      <c r="A7" t="str">
        <v>Payments per year</v>
      </c>
      <c r="B7">
        <v>2</v>
      </c>
      <c r="F7" t="str">
        <v>Approximate price change</v>
      </c>
      <c r="G7" cm="1">
        <f t="array" ref="G7:G7">-G6*$B$10*G4</f>
        <v>-0.4637825792005245</v>
      </c>
    </row>
    <row r="8" ht="21" customHeight="1">
      <c r="A8" t="str">
        <v>Day-count basis</v>
      </c>
      <c r="B8">
        <v>4</v>
      </c>
      <c r="F8" t="str">
        <v>Exact repriced change</v>
      </c>
      <c r="G8" cm="1">
        <f t="array" ref="G8:G8">PRICE($B$2,$B$3,$B$4,$B$5+$B$10,$B$6,$B$7,$B$8)-G2</f>
        <v>-0.4624803265792963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0.0013022526212282393</v>
      </c>
    </row>
    <row r="10" ht="21" customHeight="1">
      <c r="A10" t="str">
        <v>Yield change</v>
      </c>
      <c r="B10">
        <v>0.001</v>
      </c>
    </row>
  </sheetData>
  <ignoredErrors>
    <ignoredError numberStoredAsText="1" sqref="A1:G1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46218</v>
      </c>
      <c r="F2" t="str">
        <v>Clean price per 100</v>
      </c>
      <c r="G2" cm="1">
        <f t="array" ref="G2:G2">PRICE($B$2,$B$3,$B$4,$B$5,$B$6,$B$7,$B$8)</f>
        <v>99.86577587154954</v>
      </c>
    </row>
    <row r="3" ht="21" customHeight="1">
      <c r="A3" t="str">
        <v>Maturity</v>
      </c>
      <c r="B3" s="1">
        <v>46280</v>
      </c>
      <c r="F3" t="str">
        <v>Accrued per 100</v>
      </c>
      <c r="G3" cm="1">
        <f t="array" ref="G3:G3">100*$B$4/$B$7*COUPDAYBS($B$2,$B$3,$B$7,$B$8)/COUPDAYS($B$2,$B$3,$B$7,$B$8)</f>
        <v>1.8333333333333333</v>
      </c>
    </row>
    <row r="4" ht="21" customHeight="1">
      <c r="A4" t="str">
        <v>Annual coupon</v>
      </c>
      <c r="B4">
        <v>0.055</v>
      </c>
      <c r="F4" t="str">
        <v>Dirty price per 100</v>
      </c>
      <c r="G4" cm="1">
        <f t="array" ref="G4:G4">G2+G3</f>
        <v>101.69910920488287</v>
      </c>
    </row>
    <row r="5" ht="21" customHeight="1">
      <c r="A5" t="str">
        <v>Annual yield</v>
      </c>
      <c r="B5">
        <v>0.062</v>
      </c>
      <c r="F5" t="str">
        <v>Macaulay years</v>
      </c>
      <c r="G5" cm="1">
        <f t="array" ref="G5:G5">DURATION($B$2,$B$3,$B$4,$B$5,$B$7,$B$8)</f>
        <v>0.16666666666666669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0.16165535079211124</v>
      </c>
    </row>
    <row r="7" ht="21" customHeight="1">
      <c r="A7" t="str">
        <v>Payments per year</v>
      </c>
      <c r="B7">
        <v>2</v>
      </c>
      <c r="F7" t="str">
        <v>Approximate price change</v>
      </c>
      <c r="G7" cm="1">
        <f t="array" ref="G7:G7">-G6*$B$10*G4</f>
        <v>-0.03288041034752114</v>
      </c>
    </row>
    <row r="8" ht="21" customHeight="1">
      <c r="A8" t="str">
        <v>Day-count basis</v>
      </c>
      <c r="B8">
        <v>0</v>
      </c>
      <c r="F8" t="str">
        <v>Exact repriced change</v>
      </c>
      <c r="G8" cm="1">
        <f t="array" ref="G8:G8">PRICE($B$2,$B$3,$B$4,$B$5+$B$10,$B$6,$B$7,$B$8)-G2</f>
        <v>-0.033541922560971216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-0.0006615122134500731</v>
      </c>
    </row>
    <row r="10" ht="21" customHeight="1">
      <c r="A10" t="str">
        <v>Yield change</v>
      </c>
      <c r="B10">
        <v>0.002</v>
      </c>
    </row>
  </sheetData>
  <ignoredErrors>
    <ignoredError numberStoredAsText="1" sqref="A1:G1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46812</v>
      </c>
      <c r="F2" t="str">
        <v>Clean price per 100</v>
      </c>
      <c r="G2" cm="1">
        <f t="array" ref="G2:G2">PRICE($B$2,$B$3,$B$4,$B$5,$B$6,$B$7,$B$8)</f>
        <v>90.57308098299158</v>
      </c>
    </row>
    <row r="3" ht="21" customHeight="1">
      <c r="A3" t="str">
        <v>Maturity</v>
      </c>
      <c r="B3" s="1">
        <v>47726</v>
      </c>
      <c r="F3" t="str">
        <v>Accrued per 100</v>
      </c>
      <c r="G3" cm="1">
        <f t="array" ref="G3:G3">100*$B$4/$B$7*COUPDAYBS($B$2,$B$3,$B$7,$B$8)/COUPDAYS($B$2,$B$3,$B$7,$B$8)</f>
        <v>0</v>
      </c>
    </row>
    <row r="4" ht="21" customHeight="1">
      <c r="A4" t="str">
        <v>Annual coupon</v>
      </c>
      <c r="B4">
        <v>0</v>
      </c>
      <c r="F4" t="str">
        <v>Dirty price per 100</v>
      </c>
      <c r="G4" cm="1">
        <f t="array" ref="G4:G4">G2+G3</f>
        <v>90.57308098299158</v>
      </c>
    </row>
    <row r="5" ht="21" customHeight="1">
      <c r="A5" t="str">
        <v>Annual yield</v>
      </c>
      <c r="B5">
        <v>0.04</v>
      </c>
      <c r="F5" t="str">
        <v>Macaulay years</v>
      </c>
      <c r="G5" cm="1">
        <f t="array" ref="G5:G5">DURATION($B$2,$B$3,$B$4,$B$5,$B$7,$B$8)</f>
        <v>2.5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2.450980392156863</v>
      </c>
    </row>
    <row r="7" ht="21" customHeight="1">
      <c r="A7" t="str">
        <v>Payments per year</v>
      </c>
      <c r="B7">
        <v>2</v>
      </c>
      <c r="F7" t="str">
        <v>Approximate price change</v>
      </c>
      <c r="G7" cm="1">
        <f t="array" ref="G7:G7">-G6*$B$10*G4</f>
        <v>-2.2199284554654803</v>
      </c>
    </row>
    <row r="8" ht="21" customHeight="1">
      <c r="A8" t="str">
        <v>Day-count basis</v>
      </c>
      <c r="B8">
        <v>1</v>
      </c>
      <c r="F8" t="str">
        <v>Exact repriced change</v>
      </c>
      <c r="G8" cm="1">
        <f t="array" ref="G8:G8">PRICE($B$2,$B$3,$B$4,$B$5+$B$10,$B$6,$B$7,$B$8)-G2</f>
        <v>-2.187652222039844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0.032276233425636125</v>
      </c>
    </row>
    <row r="10" ht="21" customHeight="1">
      <c r="A10" t="str">
        <v>Yield change</v>
      </c>
      <c r="B10">
        <v>0.01</v>
      </c>
    </row>
  </sheetData>
  <ignoredErrors>
    <ignoredError numberStoredAsText="1" sqref="A1:G1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46203</v>
      </c>
      <c r="F2" t="str">
        <v>Clean price per 100</v>
      </c>
      <c r="G2" cm="1">
        <f t="array" ref="G2:G2">PRICE($B$2,$B$3,$B$4,$B$5,$B$6,$B$7,$B$8)</f>
        <v>135</v>
      </c>
    </row>
    <row r="3" ht="21" customHeight="1">
      <c r="A3" t="str">
        <v>Maturity</v>
      </c>
      <c r="B3" s="1">
        <v>49856</v>
      </c>
      <c r="F3" t="str">
        <v>Accrued per 100</v>
      </c>
      <c r="G3" cm="1">
        <f t="array" ref="G3:G3">100*$B$4/$B$7*COUPDAYBS($B$2,$B$3,$B$7,$B$8)/COUPDAYS($B$2,$B$3,$B$7,$B$8)</f>
        <v>0</v>
      </c>
    </row>
    <row r="4" ht="21" customHeight="1">
      <c r="A4" t="str">
        <v>Annual coupon</v>
      </c>
      <c r="B4">
        <v>0.035</v>
      </c>
      <c r="F4" t="str">
        <v>Dirty price per 100</v>
      </c>
      <c r="G4" cm="1">
        <f t="array" ref="G4:G4">G2+G3</f>
        <v>135</v>
      </c>
    </row>
    <row r="5" ht="21" customHeight="1">
      <c r="A5" t="str">
        <v>Annual yield</v>
      </c>
      <c r="B5">
        <v>0</v>
      </c>
      <c r="F5" t="str">
        <v>Macaulay years</v>
      </c>
      <c r="G5" cm="1">
        <f t="array" ref="G5:G5">DURATION($B$2,$B$3,$B$4,$B$5,$B$7,$B$8)</f>
        <v>8.73611111111111</v>
      </c>
    </row>
    <row r="6" ht="21" customHeight="1">
      <c r="A6" t="str">
        <v>Redemption per 100</v>
      </c>
      <c r="B6">
        <v>100</v>
      </c>
      <c r="F6" t="str">
        <v>Modified duration</v>
      </c>
      <c r="G6" cm="1">
        <f t="array" ref="G6:G6">MDURATION($B$2,$B$3,$B$4,$B$5,$B$7,$B$8)</f>
        <v>8.73611111111111</v>
      </c>
    </row>
    <row r="7" ht="21" customHeight="1">
      <c r="A7" t="str">
        <v>Payments per year</v>
      </c>
      <c r="B7">
        <v>4</v>
      </c>
      <c r="F7" t="str">
        <v>Approximate price change</v>
      </c>
      <c r="G7" cm="1">
        <f t="array" ref="G7:G7">-G6*$B$10*G4</f>
        <v>0</v>
      </c>
    </row>
    <row r="8" ht="21" customHeight="1">
      <c r="A8" t="str">
        <v>Day-count basis</v>
      </c>
      <c r="B8">
        <v>0</v>
      </c>
      <c r="F8" t="str">
        <v>Exact repriced change</v>
      </c>
      <c r="G8" cm="1">
        <f t="array" ref="G8:G8">PRICE($B$2,$B$3,$B$4,$B$5+$B$10,$B$6,$B$7,$B$8)-G2</f>
        <v>0</v>
      </c>
    </row>
    <row r="9" ht="21" customHeight="1">
      <c r="A9" t="str">
        <v>Face amount</v>
      </c>
      <c r="B9">
        <v>100</v>
      </c>
      <c r="F9" t="str">
        <v>Exact minus approximate</v>
      </c>
      <c r="G9" cm="1">
        <f t="array" ref="G9:G9">G8-G7</f>
        <v>0</v>
      </c>
    </row>
    <row r="10" ht="21" customHeight="1">
      <c r="A10" t="str">
        <v>Yield change</v>
      </c>
      <c r="B10">
        <v>0</v>
      </c>
    </row>
  </sheetData>
  <ignoredErrors>
    <ignoredError numberStoredAsText="1" sqref="A1:G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Build G2:G9 using the fixed 100 redemption and terms in B2:B8 plus decimal yield change B10. Report clean, accrued and dirty prices, Macaulay duration in years, modified duration, the approximate change -modified duration × yield change × dirty price, exact clean-price repricing change, and exact minus approximate. Settlement stays fixed so accrued interest cancels from the price change.</dc:subject>
  <dc:title>Compare duration with exact bond repricing</dc:title>
</cp:coreProperties>
</file>