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hh:mm:ss"/>
    <numFmt numFmtId="61" formatCode="hh:mm"/>
    <numFmt numFmtId="62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l.nist.gov/div898/handbook/eda/section3/eda353.htm" TargetMode="External"/><Relationship Id="rId2" Type="http://schemas.openxmlformats.org/officeDocument/2006/relationships/hyperlink" Target="https://support.microsoft.com/en-us/excel/functions/t-test-function" TargetMode="External"/><Relationship Id="rId3" Type="http://schemas.openxmlformats.org/officeDocument/2006/relationships/hyperlink" Target="https://support.microsoft.com/en-us/excel/functions/t-inv-2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changes in the same matched records</v>
      </c>
    </row>
    <row r="2" ht="32" customHeight="1">
      <c r="A2" t="str">
        <v>Task</v>
      </c>
      <c r="B2" t="str">
        <v>Enter separate formulas in G2:G8. Each A-column identity binds its before value in B to its after value in C; retain those row pairs. D2 is two-sided alpha. Report pair count, mean after-minus-before change, standard error of those within-record differences, signed t for a zero mean change, two-sided paired p, and lower/upper t interval endpoints for the mean change. Trailing rows without an identity are unused. Do not treat the before/after columns as independent groups.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G2, G3, G4, G5, G6, G7, G8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=T.TEST($B$2:$B$21,$C$2:$C$21,2,1)</v>
      </c>
    </row>
    <row r="9" ht="32" customHeight="1">
      <c r="A9" t="str">
        <v>Explanation</v>
      </c>
      <c r="B9" t="str">
        <v>Preserve record alignment, summarize after-minus-before differences and reconcile a two-sided paired test with a change interval.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 reports checked with real formulas and independent quadrature/incomplete-beta targets. Native recalculation and edit/save remain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Same workpieces before and after</v>
      </c>
    </row>
    <row r="18" ht="32" customHeight="1">
      <c r="A18" t="str">
        <v>Practice 2</v>
      </c>
      <c r="B18" t="str">
        <v>Changes mostly below zero</v>
      </c>
    </row>
    <row r="19" ht="32" customHeight="1">
      <c r="A19" t="str">
        <v>Practice 3</v>
      </c>
      <c r="B19" t="str">
        <v>Positive and negative changes cancel</v>
      </c>
    </row>
    <row r="20" ht="32" customHeight="1">
      <c r="A20" t="str">
        <v>Practice 4</v>
      </c>
      <c r="B20" t="str">
        <v>Three complete matched records</v>
      </c>
    </row>
    <row r="21" ht="32" customHeight="1">
      <c r="A21" t="str">
        <v>Practice 5</v>
      </c>
      <c r="B21" t="str">
        <v>Large between-record spread is paired</v>
      </c>
    </row>
    <row r="22" ht="32" customHeight="1">
      <c r="A22" t="str">
        <v>Practice 6</v>
      </c>
      <c r="B22" t="str">
        <v>Fractional matched readings</v>
      </c>
    </row>
    <row r="23" ht="32" customHeight="1">
      <c r="A23" t="str">
        <v>Practice 7</v>
      </c>
      <c r="B23" t="str">
        <v>A signed paired source</v>
      </c>
    </row>
    <row r="24" ht="32" customHeight="1">
      <c r="A24" t="str">
        <v>Practice 8</v>
      </c>
      <c r="B24" t="str">
        <v>Eight records with varied changes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Retain the matched design</v>
      </c>
      <c r="B27" t="str">
        <v>Each before value and after value refer to the same identified record. Row order is part of the data. Independently sorting one numeric column changes the pairs and the question.</v>
      </c>
    </row>
    <row r="28" ht="32" customHeight="1">
      <c r="A28" t="str">
        <v>2. Form the within-record differences</v>
      </c>
      <c r="B28" t="str">
        <v>Use after minus before consistently. FILTER removes unused rows using record identities before STDEV.S measures the variation of actual differences.</v>
      </c>
    </row>
    <row r="29" ht="32" customHeight="1">
      <c r="A29" t="str">
        <v>3. Standardize the mean change</v>
      </c>
      <c r="B29" t="str">
        <v>Divide the signed mean change by its standard error. The sign gives direction; the two-sided p value uses the absolute magnitude.</v>
      </c>
    </row>
    <row r="30" ht="32" customHeight="1">
      <c r="A30" t="str">
        <v>4. Choose paired, two-sided inference</v>
      </c>
      <c r="B30" t="str">
        <v>T.TEST with tails=2 and type=1 calculates the paired two-sided p. It does not return the signed statistic. For the interval, the pair count gives n-1 degrees of freedom.</v>
      </c>
    </row>
    <row r="31" ht="32" customHeight="1">
      <c r="A31" t="str">
        <v>5. Read the interval and direction together</v>
      </c>
      <c r="B31" t="str">
        <v>The lower and upper endpoints estimate the mean after-minus-before change. Reversing that subtraction reverses direction and interval signs while leaving the two-sided tail unchanged. A mean change is separate from a causal claim.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NIST two-sample and paired t procedures</v>
      </c>
      <c r="B34" t="str">
        <v>https://www.itl.nist.gov/div898/handbook/eda/section3/eda353.htm</v>
      </c>
    </row>
    <row r="35" ht="32" customHeight="1">
      <c r="A35" t="str">
        <v>Microsoft T.TEST</v>
      </c>
      <c r="B35" t="str">
        <v>https://support.microsoft.com/en-us/excel/functions/t-test-function</v>
      </c>
    </row>
    <row r="36" ht="32" customHeight="1">
      <c r="A36" t="str">
        <v>Microsoft T.INV.2T</v>
      </c>
      <c r="B36" t="str">
        <v>https://support.microsoft.com/en-us/excel/functions/t-inv-2t-function</v>
      </c>
    </row>
  </sheetData>
  <hyperlinks>
    <hyperlink ref="B34" r:id="rId1" display="https://www.itl.nist.gov/div898/handbook/eda/section3/eda353.htm"/>
    <hyperlink ref="B35" r:id="rId2" display="https://support.microsoft.com/en-us/excel/functions/t-test-function"/>
    <hyperlink ref="B36" r:id="rId3" display="https://support.microsoft.com/en-us/excel/functions/t-inv-2t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20</v>
      </c>
      <c r="C2">
        <v>22</v>
      </c>
      <c r="D2">
        <v>0.05</v>
      </c>
      <c r="F2" t="str">
        <v>Pair count</v>
      </c>
    </row>
    <row r="3" ht="21" customHeight="1">
      <c r="A3" t="str">
        <v>R02</v>
      </c>
      <c r="B3">
        <v>23</v>
      </c>
      <c r="C3">
        <v>24</v>
      </c>
      <c r="F3" t="str">
        <v>Mean change (after-before)</v>
      </c>
    </row>
    <row r="4" ht="21" customHeight="1">
      <c r="A4" t="str">
        <v>R03</v>
      </c>
      <c r="B4">
        <v>18</v>
      </c>
      <c r="C4">
        <v>21</v>
      </c>
      <c r="F4" t="str">
        <v>SE of mean change</v>
      </c>
    </row>
    <row r="5" ht="21" customHeight="1">
      <c r="A5" t="str">
        <v>R04</v>
      </c>
      <c r="B5">
        <v>25</v>
      </c>
      <c r="C5">
        <v>27</v>
      </c>
      <c r="F5" t="str">
        <v>Signed t</v>
      </c>
    </row>
    <row r="6" ht="21" customHeight="1">
      <c r="A6" t="str">
        <v>R05</v>
      </c>
      <c r="B6">
        <v>21</v>
      </c>
      <c r="C6">
        <v>20</v>
      </c>
      <c r="F6" t="str">
        <v>Two-sided p</v>
      </c>
    </row>
    <row r="7" ht="21" customHeight="1">
      <c r="A7" t="str">
        <v>R06</v>
      </c>
      <c r="B7">
        <v>24</v>
      </c>
      <c r="C7">
        <v>27</v>
      </c>
      <c r="F7" t="str">
        <v>Change interval lower</v>
      </c>
    </row>
    <row r="8" ht="21" customHeight="1">
      <c r="F8" t="str">
        <v>Change interval upper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30</v>
      </c>
      <c r="C2">
        <v>27</v>
      </c>
      <c r="D2">
        <v>0.05</v>
      </c>
      <c r="F2" t="str">
        <v>Pair count</v>
      </c>
    </row>
    <row r="3" ht="21" customHeight="1">
      <c r="A3" t="str">
        <v>R02</v>
      </c>
      <c r="B3">
        <v>28</v>
      </c>
      <c r="C3">
        <v>26</v>
      </c>
      <c r="F3" t="str">
        <v>Mean change (after-before)</v>
      </c>
    </row>
    <row r="4" ht="21" customHeight="1">
      <c r="A4" t="str">
        <v>R03</v>
      </c>
      <c r="B4">
        <v>35</v>
      </c>
      <c r="C4">
        <v>31</v>
      </c>
      <c r="F4" t="str">
        <v>SE of mean change</v>
      </c>
    </row>
    <row r="5" ht="21" customHeight="1">
      <c r="A5" t="str">
        <v>R04</v>
      </c>
      <c r="B5">
        <v>32</v>
      </c>
      <c r="C5">
        <v>33</v>
      </c>
      <c r="F5" t="str">
        <v>Signed t</v>
      </c>
    </row>
    <row r="6" ht="21" customHeight="1">
      <c r="A6" t="str">
        <v>R05</v>
      </c>
      <c r="B6">
        <v>31</v>
      </c>
      <c r="C6">
        <v>28</v>
      </c>
      <c r="F6" t="str">
        <v>Two-sided p</v>
      </c>
    </row>
    <row r="7" ht="21" customHeight="1">
      <c r="F7" t="str">
        <v>Change interval lower</v>
      </c>
    </row>
    <row r="8" ht="21" customHeight="1">
      <c r="F8" t="str">
        <v>Change interval upper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8</v>
      </c>
      <c r="C2">
        <v>6</v>
      </c>
      <c r="D2">
        <v>0.05</v>
      </c>
      <c r="F2" t="str">
        <v>Pair count</v>
      </c>
    </row>
    <row r="3" ht="21" customHeight="1">
      <c r="A3" t="str">
        <v>R02</v>
      </c>
      <c r="B3">
        <v>10</v>
      </c>
      <c r="C3">
        <v>9</v>
      </c>
      <c r="F3" t="str">
        <v>Mean change (after-before)</v>
      </c>
    </row>
    <row r="4" ht="21" customHeight="1">
      <c r="A4" t="str">
        <v>R03</v>
      </c>
      <c r="B4">
        <v>12</v>
      </c>
      <c r="C4">
        <v>13</v>
      </c>
      <c r="F4" t="str">
        <v>SE of mean change</v>
      </c>
    </row>
    <row r="5" ht="21" customHeight="1">
      <c r="A5" t="str">
        <v>R04</v>
      </c>
      <c r="B5">
        <v>14</v>
      </c>
      <c r="C5">
        <v>16</v>
      </c>
      <c r="F5" t="str">
        <v>Signed t</v>
      </c>
    </row>
    <row r="6" ht="21" customHeight="1">
      <c r="F6" t="str">
        <v>Two-sided p</v>
      </c>
    </row>
    <row r="7" ht="21" customHeight="1">
      <c r="F7" t="str">
        <v>Change interval lower</v>
      </c>
    </row>
    <row r="8" ht="21" customHeight="1">
      <c r="F8" t="str">
        <v>Change interval upper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5</v>
      </c>
      <c r="C2">
        <v>6</v>
      </c>
      <c r="D2">
        <v>0.1</v>
      </c>
      <c r="F2" t="str">
        <v>Pair count</v>
      </c>
    </row>
    <row r="3" ht="21" customHeight="1">
      <c r="A3" t="str">
        <v>R02</v>
      </c>
      <c r="B3">
        <v>8</v>
      </c>
      <c r="C3">
        <v>11</v>
      </c>
      <c r="F3" t="str">
        <v>Mean change (after-before)</v>
      </c>
    </row>
    <row r="4" ht="21" customHeight="1">
      <c r="A4" t="str">
        <v>R03</v>
      </c>
      <c r="B4">
        <v>11</v>
      </c>
      <c r="C4">
        <v>13</v>
      </c>
      <c r="F4" t="str">
        <v>SE of mean change</v>
      </c>
    </row>
    <row r="5" ht="21" customHeight="1">
      <c r="F5" t="str">
        <v>Signed t</v>
      </c>
    </row>
    <row r="6" ht="21" customHeight="1">
      <c r="F6" t="str">
        <v>Two-sided p</v>
      </c>
    </row>
    <row r="7" ht="21" customHeight="1">
      <c r="F7" t="str">
        <v>Change interval lower</v>
      </c>
    </row>
    <row r="8" ht="21" customHeight="1">
      <c r="F8" t="str">
        <v>Change interval upper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100</v>
      </c>
      <c r="C2">
        <v>102</v>
      </c>
      <c r="D2">
        <v>0.05</v>
      </c>
      <c r="F2" t="str">
        <v>Pair count</v>
      </c>
    </row>
    <row r="3" ht="21" customHeight="1">
      <c r="A3" t="str">
        <v>R02</v>
      </c>
      <c r="B3">
        <v>20</v>
      </c>
      <c r="C3">
        <v>19</v>
      </c>
      <c r="F3" t="str">
        <v>Mean change (after-before)</v>
      </c>
    </row>
    <row r="4" ht="21" customHeight="1">
      <c r="A4" t="str">
        <v>R03</v>
      </c>
      <c r="B4">
        <v>80</v>
      </c>
      <c r="C4">
        <v>83</v>
      </c>
      <c r="F4" t="str">
        <v>SE of mean change</v>
      </c>
    </row>
    <row r="5" ht="21" customHeight="1">
      <c r="A5" t="str">
        <v>R04</v>
      </c>
      <c r="B5">
        <v>40</v>
      </c>
      <c r="C5">
        <v>42</v>
      </c>
      <c r="F5" t="str">
        <v>Signed t</v>
      </c>
    </row>
    <row r="6" ht="21" customHeight="1">
      <c r="A6" t="str">
        <v>R05</v>
      </c>
      <c r="B6">
        <v>60</v>
      </c>
      <c r="C6">
        <v>59</v>
      </c>
      <c r="F6" t="str">
        <v>Two-sided p</v>
      </c>
    </row>
    <row r="7" ht="21" customHeight="1">
      <c r="A7" t="str">
        <v>R06</v>
      </c>
      <c r="B7">
        <v>120</v>
      </c>
      <c r="C7">
        <v>124</v>
      </c>
      <c r="F7" t="str">
        <v>Change interval lower</v>
      </c>
    </row>
    <row r="8" ht="21" customHeight="1">
      <c r="F8" t="str">
        <v>Change interval upper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1.2</v>
      </c>
      <c r="C2">
        <v>1.3</v>
      </c>
      <c r="D2">
        <v>0.01</v>
      </c>
      <c r="F2" t="str">
        <v>Pair count</v>
      </c>
    </row>
    <row r="3" ht="21" customHeight="1">
      <c r="A3" t="str">
        <v>R02</v>
      </c>
      <c r="B3">
        <v>1.8</v>
      </c>
      <c r="C3">
        <v>1.6</v>
      </c>
      <c r="F3" t="str">
        <v>Mean change (after-before)</v>
      </c>
    </row>
    <row r="4" ht="21" customHeight="1">
      <c r="A4" t="str">
        <v>R03</v>
      </c>
      <c r="B4">
        <v>1.5</v>
      </c>
      <c r="C4">
        <v>1.7</v>
      </c>
      <c r="F4" t="str">
        <v>SE of mean change</v>
      </c>
    </row>
    <row r="5" ht="21" customHeight="1">
      <c r="A5" t="str">
        <v>R04</v>
      </c>
      <c r="B5">
        <v>2.1</v>
      </c>
      <c r="C5">
        <v>2</v>
      </c>
      <c r="F5" t="str">
        <v>Signed t</v>
      </c>
    </row>
    <row r="6" ht="21" customHeight="1">
      <c r="A6" t="str">
        <v>R05</v>
      </c>
      <c r="B6">
        <v>1.7</v>
      </c>
      <c r="C6">
        <v>1.8</v>
      </c>
      <c r="F6" t="str">
        <v>Two-sided p</v>
      </c>
    </row>
    <row r="7" ht="21" customHeight="1">
      <c r="F7" t="str">
        <v>Change interval lower</v>
      </c>
    </row>
    <row r="8" ht="21" customHeight="1">
      <c r="F8" t="str">
        <v>Change interval upper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-5</v>
      </c>
      <c r="C2">
        <v>-4</v>
      </c>
      <c r="D2">
        <v>0.2</v>
      </c>
      <c r="F2" t="str">
        <v>Pair count</v>
      </c>
    </row>
    <row r="3" ht="21" customHeight="1">
      <c r="A3" t="str">
        <v>R02</v>
      </c>
      <c r="B3">
        <v>-2</v>
      </c>
      <c r="C3">
        <v>-3</v>
      </c>
      <c r="F3" t="str">
        <v>Mean change (after-before)</v>
      </c>
    </row>
    <row r="4" ht="21" customHeight="1">
      <c r="A4" t="str">
        <v>R03</v>
      </c>
      <c r="B4">
        <v>0</v>
      </c>
      <c r="C4">
        <v>2</v>
      </c>
      <c r="F4" t="str">
        <v>SE of mean change</v>
      </c>
    </row>
    <row r="5" ht="21" customHeight="1">
      <c r="A5" t="str">
        <v>R04</v>
      </c>
      <c r="B5">
        <v>3</v>
      </c>
      <c r="C5">
        <v>5</v>
      </c>
      <c r="F5" t="str">
        <v>Signed t</v>
      </c>
    </row>
    <row r="6" ht="21" customHeight="1">
      <c r="A6" t="str">
        <v>R05</v>
      </c>
      <c r="B6">
        <v>7</v>
      </c>
      <c r="C6">
        <v>6</v>
      </c>
      <c r="F6" t="str">
        <v>Two-sided p</v>
      </c>
    </row>
    <row r="7" ht="21" customHeight="1">
      <c r="F7" t="str">
        <v>Change interval lower</v>
      </c>
    </row>
    <row r="8" ht="21" customHeight="1">
      <c r="F8" t="str">
        <v>Change interval upper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12</v>
      </c>
      <c r="C2">
        <v>14</v>
      </c>
      <c r="D2">
        <v>0.05</v>
      </c>
      <c r="F2" t="str">
        <v>Pair count</v>
      </c>
    </row>
    <row r="3" ht="21" customHeight="1">
      <c r="A3" t="str">
        <v>R02</v>
      </c>
      <c r="B3">
        <v>18</v>
      </c>
      <c r="C3">
        <v>17</v>
      </c>
      <c r="F3" t="str">
        <v>Mean change (after-before)</v>
      </c>
    </row>
    <row r="4" ht="21" customHeight="1">
      <c r="A4" t="str">
        <v>R03</v>
      </c>
      <c r="B4">
        <v>25</v>
      </c>
      <c r="C4">
        <v>28</v>
      </c>
      <c r="F4" t="str">
        <v>SE of mean change</v>
      </c>
    </row>
    <row r="5" ht="21" customHeight="1">
      <c r="A5" t="str">
        <v>R04</v>
      </c>
      <c r="B5">
        <v>30</v>
      </c>
      <c r="C5">
        <v>31</v>
      </c>
      <c r="F5" t="str">
        <v>Signed t</v>
      </c>
    </row>
    <row r="6" ht="21" customHeight="1">
      <c r="A6" t="str">
        <v>R05</v>
      </c>
      <c r="B6">
        <v>21</v>
      </c>
      <c r="C6">
        <v>25</v>
      </c>
      <c r="F6" t="str">
        <v>Two-sided p</v>
      </c>
    </row>
    <row r="7" ht="21" customHeight="1">
      <c r="A7" t="str">
        <v>R06</v>
      </c>
      <c r="B7">
        <v>15</v>
      </c>
      <c r="C7">
        <v>16</v>
      </c>
      <c r="F7" t="str">
        <v>Change interval lower</v>
      </c>
    </row>
    <row r="8" ht="21" customHeight="1">
      <c r="A8" t="str">
        <v>R07</v>
      </c>
      <c r="B8">
        <v>28</v>
      </c>
      <c r="C8">
        <v>27</v>
      </c>
      <c r="F8" t="str">
        <v>Change interval upper</v>
      </c>
    </row>
    <row r="9" ht="21" customHeight="1">
      <c r="A9" t="str">
        <v>R08</v>
      </c>
      <c r="B9">
        <v>24</v>
      </c>
      <c r="C9">
        <v>27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20</v>
      </c>
      <c r="C2">
        <v>22</v>
      </c>
      <c r="D2">
        <v>0.05</v>
      </c>
      <c r="F2" t="str">
        <v>Pair count</v>
      </c>
      <c r="G2" cm="1">
        <f t="array" ref="G2:G2">COUNT($B$2:$B$21)</f>
        <v>6</v>
      </c>
    </row>
    <row r="3" ht="21" customHeight="1">
      <c r="A3" t="str">
        <v>R02</v>
      </c>
      <c r="B3">
        <v>23</v>
      </c>
      <c r="C3">
        <v>24</v>
      </c>
      <c r="F3" t="str">
        <v>Mean change (after-before)</v>
      </c>
      <c r="G3" cm="1">
        <f t="array" ref="G3:G3">AVERAGE($C$2:$C$21)-AVERAGE($B$2:$B$21)</f>
        <v>1.6666666666666667</v>
      </c>
    </row>
    <row r="4" ht="21" customHeight="1">
      <c r="A4" t="str">
        <v>R03</v>
      </c>
      <c r="B4">
        <v>18</v>
      </c>
      <c r="C4">
        <v>21</v>
      </c>
      <c r="F4" t="str">
        <v>SE of mean change</v>
      </c>
      <c r="G4" cm="1">
        <f t="array" ref="G4:G4">_xlfn.LET(d,_xlfn._xlws.FILTER($C$2:$C$21-$B$2:$B$21,$A$2:$A$21&lt;&gt;""),_xlfn.STDEV.S(d)/SQRT(COUNT(d)))</f>
        <v>0.6146362971528592</v>
      </c>
    </row>
    <row r="5" ht="21" customHeight="1">
      <c r="A5" t="str">
        <v>R04</v>
      </c>
      <c r="B5">
        <v>25</v>
      </c>
      <c r="C5">
        <v>27</v>
      </c>
      <c r="F5" t="str">
        <v>Signed t</v>
      </c>
      <c r="G5" cm="1">
        <f t="array" ref="G5:G5">G3/G4</f>
        <v>2.711630722733202</v>
      </c>
    </row>
    <row r="6" ht="21" customHeight="1">
      <c r="A6" t="str">
        <v>R05</v>
      </c>
      <c r="B6">
        <v>21</v>
      </c>
      <c r="C6">
        <v>20</v>
      </c>
      <c r="F6" t="str">
        <v>Two-sided p</v>
      </c>
      <c r="G6" cm="1">
        <f t="array" ref="G6:G6">_xlfn.T.TEST($B$2:$B$21,$C$2:$C$21,2,1)</f>
        <v>0.04219399670547973</v>
      </c>
    </row>
    <row r="7" ht="21" customHeight="1">
      <c r="A7" t="str">
        <v>R06</v>
      </c>
      <c r="B7">
        <v>24</v>
      </c>
      <c r="C7">
        <v>27</v>
      </c>
      <c r="F7" t="str">
        <v>Change interval lower</v>
      </c>
      <c r="G7" cm="1">
        <f t="array" ref="G7:G7">G3-_xlfn.T.INV.2T($D$2,G2-1)*G4</f>
        <v>0.08669376568329223</v>
      </c>
    </row>
    <row r="8" ht="21" customHeight="1">
      <c r="F8" t="str">
        <v>Change interval upper</v>
      </c>
      <c r="G8" cm="1">
        <f t="array" ref="G8:G8">G3+_xlfn.T.INV.2T($D$2,G2-1)*G4</f>
        <v>3.2466395676500412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30</v>
      </c>
      <c r="C2">
        <v>27</v>
      </c>
      <c r="D2">
        <v>0.05</v>
      </c>
      <c r="F2" t="str">
        <v>Pair count</v>
      </c>
      <c r="G2" cm="1">
        <f t="array" ref="G2:G2">COUNT($B$2:$B$21)</f>
        <v>5</v>
      </c>
    </row>
    <row r="3" ht="21" customHeight="1">
      <c r="A3" t="str">
        <v>R02</v>
      </c>
      <c r="B3">
        <v>28</v>
      </c>
      <c r="C3">
        <v>26</v>
      </c>
      <c r="F3" t="str">
        <v>Mean change (after-before)</v>
      </c>
      <c r="G3" cm="1">
        <f t="array" ref="G3:G3">AVERAGE($C$2:$C$21)-AVERAGE($B$2:$B$21)</f>
        <v>-2.2</v>
      </c>
    </row>
    <row r="4" ht="21" customHeight="1">
      <c r="A4" t="str">
        <v>R03</v>
      </c>
      <c r="B4">
        <v>35</v>
      </c>
      <c r="C4">
        <v>31</v>
      </c>
      <c r="F4" t="str">
        <v>SE of mean change</v>
      </c>
      <c r="G4" cm="1">
        <f t="array" ref="G4:G4">_xlfn.LET(d,_xlfn._xlws.FILTER($C$2:$C$21-$B$2:$B$21,$A$2:$A$21&lt;&gt;""),_xlfn.STDEV.S(d)/SQRT(COUNT(d)))</f>
        <v>0.8602325267042626</v>
      </c>
    </row>
    <row r="5" ht="21" customHeight="1">
      <c r="A5" t="str">
        <v>R04</v>
      </c>
      <c r="B5">
        <v>32</v>
      </c>
      <c r="C5">
        <v>33</v>
      </c>
      <c r="F5" t="str">
        <v>Signed t</v>
      </c>
      <c r="G5" cm="1">
        <f t="array" ref="G5:G5">G3/G4</f>
        <v>-2.5574480523640246</v>
      </c>
    </row>
    <row r="6" ht="21" customHeight="1">
      <c r="A6" t="str">
        <v>R05</v>
      </c>
      <c r="B6">
        <v>31</v>
      </c>
      <c r="C6">
        <v>28</v>
      </c>
      <c r="F6" t="str">
        <v>Two-sided p</v>
      </c>
      <c r="G6" cm="1">
        <f t="array" ref="G6:G6">_xlfn.T.TEST($B$2:$B$21,$C$2:$C$21,2,1)</f>
        <v>0.0628076110007007</v>
      </c>
    </row>
    <row r="7" ht="21" customHeight="1">
      <c r="F7" t="str">
        <v>Change interval lower</v>
      </c>
      <c r="G7" cm="1">
        <f t="array" ref="G7:G7">G3-_xlfn.T.INV.2T($D$2,G2-1)*G4</f>
        <v>-4.588388388099975</v>
      </c>
    </row>
    <row r="8" ht="21" customHeight="1">
      <c r="F8" t="str">
        <v>Change interval upper</v>
      </c>
      <c r="G8" cm="1">
        <f t="array" ref="G8:G8">G3+_xlfn.T.INV.2T($D$2,G2-1)*G4</f>
        <v>0.1883883880999746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8</v>
      </c>
      <c r="C2">
        <v>6</v>
      </c>
      <c r="D2">
        <v>0.05</v>
      </c>
      <c r="F2" t="str">
        <v>Pair count</v>
      </c>
      <c r="G2" cm="1">
        <f t="array" ref="G2:G2">COUNT($B$2:$B$21)</f>
        <v>4</v>
      </c>
    </row>
    <row r="3" ht="21" customHeight="1">
      <c r="A3" t="str">
        <v>R02</v>
      </c>
      <c r="B3">
        <v>10</v>
      </c>
      <c r="C3">
        <v>9</v>
      </c>
      <c r="F3" t="str">
        <v>Mean change (after-before)</v>
      </c>
      <c r="G3" cm="1">
        <f t="array" ref="G3:G3">AVERAGE($C$2:$C$21)-AVERAGE($B$2:$B$21)</f>
        <v>0</v>
      </c>
    </row>
    <row r="4" ht="21" customHeight="1">
      <c r="A4" t="str">
        <v>R03</v>
      </c>
      <c r="B4">
        <v>12</v>
      </c>
      <c r="C4">
        <v>13</v>
      </c>
      <c r="F4" t="str">
        <v>SE of mean change</v>
      </c>
      <c r="G4" cm="1">
        <f t="array" ref="G4:G4">_xlfn.LET(d,_xlfn._xlws.FILTER($C$2:$C$21-$B$2:$B$21,$A$2:$A$21&lt;&gt;""),_xlfn.STDEV.S(d)/SQRT(COUNT(d)))</f>
        <v>0.9128709291752769</v>
      </c>
    </row>
    <row r="5" ht="21" customHeight="1">
      <c r="A5" t="str">
        <v>R04</v>
      </c>
      <c r="B5">
        <v>14</v>
      </c>
      <c r="C5">
        <v>16</v>
      </c>
      <c r="F5" t="str">
        <v>Signed t</v>
      </c>
      <c r="G5" cm="1">
        <f t="array" ref="G5:G5">G3/G4</f>
        <v>0</v>
      </c>
    </row>
    <row r="6" ht="21" customHeight="1">
      <c r="F6" t="str">
        <v>Two-sided p</v>
      </c>
      <c r="G6" cm="1">
        <f t="array" ref="G6:G6">_xlfn.T.TEST($B$2:$B$21,$C$2:$C$21,2,1)</f>
        <v>1</v>
      </c>
    </row>
    <row r="7" ht="21" customHeight="1">
      <c r="F7" t="str">
        <v>Change interval lower</v>
      </c>
      <c r="G7" cm="1">
        <f t="array" ref="G7:G7">G3-_xlfn.T.INV.2T($D$2,G2-1)*G4</f>
        <v>-2.905162715754844</v>
      </c>
    </row>
    <row r="8" ht="21" customHeight="1">
      <c r="F8" t="str">
        <v>Change interval upper</v>
      </c>
      <c r="G8" cm="1">
        <f t="array" ref="G8:G8">G3+_xlfn.T.INV.2T($D$2,G2-1)*G4</f>
        <v>2.905162715754844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5</v>
      </c>
      <c r="C2">
        <v>6</v>
      </c>
      <c r="D2">
        <v>0.1</v>
      </c>
      <c r="F2" t="str">
        <v>Pair count</v>
      </c>
      <c r="G2" cm="1">
        <f t="array" ref="G2:G2">COUNT($B$2:$B$21)</f>
        <v>3</v>
      </c>
    </row>
    <row r="3" ht="21" customHeight="1">
      <c r="A3" t="str">
        <v>R02</v>
      </c>
      <c r="B3">
        <v>8</v>
      </c>
      <c r="C3">
        <v>11</v>
      </c>
      <c r="F3" t="str">
        <v>Mean change (after-before)</v>
      </c>
      <c r="G3" cm="1">
        <f t="array" ref="G3:G3">AVERAGE($C$2:$C$21)-AVERAGE($B$2:$B$21)</f>
        <v>2</v>
      </c>
    </row>
    <row r="4" ht="21" customHeight="1">
      <c r="A4" t="str">
        <v>R03</v>
      </c>
      <c r="B4">
        <v>11</v>
      </c>
      <c r="C4">
        <v>13</v>
      </c>
      <c r="F4" t="str">
        <v>SE of mean change</v>
      </c>
      <c r="G4" cm="1">
        <f t="array" ref="G4:G4">_xlfn.LET(d,_xlfn._xlws.FILTER($C$2:$C$21-$B$2:$B$21,$A$2:$A$21&lt;&gt;""),_xlfn.STDEV.S(d)/SQRT(COUNT(d)))</f>
        <v>0.5773502691896257</v>
      </c>
    </row>
    <row r="5" ht="21" customHeight="1">
      <c r="F5" t="str">
        <v>Signed t</v>
      </c>
      <c r="G5" cm="1">
        <f t="array" ref="G5:G5">G3/G4</f>
        <v>3.464101615137755</v>
      </c>
    </row>
    <row r="6" ht="21" customHeight="1">
      <c r="F6" t="str">
        <v>Two-sided p</v>
      </c>
      <c r="G6" cm="1">
        <f t="array" ref="G6:G6">_xlfn.T.TEST($B$2:$B$21,$C$2:$C$21,2,1)</f>
        <v>0.0741799002274484</v>
      </c>
    </row>
    <row r="7" ht="21" customHeight="1">
      <c r="F7" t="str">
        <v>Change interval lower</v>
      </c>
      <c r="G7" cm="1">
        <f t="array" ref="G7:G7">G3-_xlfn.T.INV.2T($D$2,G2-1)*G4</f>
        <v>0.3141455391529526</v>
      </c>
    </row>
    <row r="8" ht="21" customHeight="1">
      <c r="F8" t="str">
        <v>Change interval upper</v>
      </c>
      <c r="G8" cm="1">
        <f t="array" ref="G8:G8">G3+_xlfn.T.INV.2T($D$2,G2-1)*G4</f>
        <v>3.6858544608470476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100</v>
      </c>
      <c r="C2">
        <v>102</v>
      </c>
      <c r="D2">
        <v>0.05</v>
      </c>
      <c r="F2" t="str">
        <v>Pair count</v>
      </c>
      <c r="G2" cm="1">
        <f t="array" ref="G2:G2">COUNT($B$2:$B$21)</f>
        <v>6</v>
      </c>
    </row>
    <row r="3" ht="21" customHeight="1">
      <c r="A3" t="str">
        <v>R02</v>
      </c>
      <c r="B3">
        <v>20</v>
      </c>
      <c r="C3">
        <v>19</v>
      </c>
      <c r="F3" t="str">
        <v>Mean change (after-before)</v>
      </c>
      <c r="G3" cm="1">
        <f t="array" ref="G3:G3">AVERAGE($C$2:$C$21)-AVERAGE($B$2:$B$21)</f>
        <v>1.5</v>
      </c>
    </row>
    <row r="4" ht="21" customHeight="1">
      <c r="A4" t="str">
        <v>R03</v>
      </c>
      <c r="B4">
        <v>80</v>
      </c>
      <c r="C4">
        <v>83</v>
      </c>
      <c r="F4" t="str">
        <v>SE of mean change</v>
      </c>
      <c r="G4" cm="1">
        <f t="array" ref="G4:G4">_xlfn.LET(d,_xlfn._xlws.FILTER($C$2:$C$21-$B$2:$B$21,$A$2:$A$21&lt;&gt;""),_xlfn.STDEV.S(d)/SQRT(COUNT(d)))</f>
        <v>0.8465616732800196</v>
      </c>
    </row>
    <row r="5" ht="21" customHeight="1">
      <c r="A5" t="str">
        <v>R04</v>
      </c>
      <c r="B5">
        <v>40</v>
      </c>
      <c r="C5">
        <v>42</v>
      </c>
      <c r="F5" t="str">
        <v>Signed t</v>
      </c>
      <c r="G5" cm="1">
        <f t="array" ref="G5:G5">G3/G4</f>
        <v>1.771873269655855</v>
      </c>
    </row>
    <row r="6" ht="21" customHeight="1">
      <c r="A6" t="str">
        <v>R05</v>
      </c>
      <c r="B6">
        <v>60</v>
      </c>
      <c r="C6">
        <v>59</v>
      </c>
      <c r="F6" t="str">
        <v>Two-sided p</v>
      </c>
      <c r="G6" cm="1">
        <f t="array" ref="G6:G6">_xlfn.T.TEST($B$2:$B$21,$C$2:$C$21,2,1)</f>
        <v>0.1366175361732297</v>
      </c>
    </row>
    <row r="7" ht="21" customHeight="1">
      <c r="A7" t="str">
        <v>R06</v>
      </c>
      <c r="B7">
        <v>120</v>
      </c>
      <c r="C7">
        <v>124</v>
      </c>
      <c r="F7" t="str">
        <v>Change interval lower</v>
      </c>
      <c r="G7" cm="1">
        <f t="array" ref="G7:G7">G3-_xlfn.T.INV.2T($D$2,G2-1)*G4</f>
        <v>-0.6761560600787737</v>
      </c>
    </row>
    <row r="8" ht="21" customHeight="1">
      <c r="F8" t="str">
        <v>Change interval upper</v>
      </c>
      <c r="G8" cm="1">
        <f t="array" ref="G8:G8">G3+_xlfn.T.INV.2T($D$2,G2-1)*G4</f>
        <v>3.6761560600787737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1.2</v>
      </c>
      <c r="C2">
        <v>1.3</v>
      </c>
      <c r="D2">
        <v>0.01</v>
      </c>
      <c r="F2" t="str">
        <v>Pair count</v>
      </c>
      <c r="G2" cm="1">
        <f t="array" ref="G2:G2">COUNT($B$2:$B$21)</f>
        <v>5</v>
      </c>
    </row>
    <row r="3" ht="21" customHeight="1">
      <c r="A3" t="str">
        <v>R02</v>
      </c>
      <c r="B3">
        <v>1.8</v>
      </c>
      <c r="C3">
        <v>1.6</v>
      </c>
      <c r="F3" t="str">
        <v>Mean change (after-before)</v>
      </c>
      <c r="G3" cm="1">
        <f t="array" ref="G3:G3">AVERAGE($C$2:$C$21)-AVERAGE($B$2:$B$21)</f>
        <v>0.020000000000000018</v>
      </c>
    </row>
    <row r="4" ht="21" customHeight="1">
      <c r="A4" t="str">
        <v>R03</v>
      </c>
      <c r="B4">
        <v>1.5</v>
      </c>
      <c r="C4">
        <v>1.7</v>
      </c>
      <c r="F4" t="str">
        <v>SE of mean change</v>
      </c>
      <c r="G4" cm="1">
        <f t="array" ref="G4:G4">_xlfn.LET(d,_xlfn._xlws.FILTER($C$2:$C$21-$B$2:$B$21,$A$2:$A$21&lt;&gt;""),_xlfn.STDEV.S(d)/SQRT(COUNT(d)))</f>
        <v>0.07348469228349534</v>
      </c>
    </row>
    <row r="5" ht="21" customHeight="1">
      <c r="A5" t="str">
        <v>R04</v>
      </c>
      <c r="B5">
        <v>2.1</v>
      </c>
      <c r="C5">
        <v>2</v>
      </c>
      <c r="F5" t="str">
        <v>Signed t</v>
      </c>
      <c r="G5" cm="1">
        <f t="array" ref="G5:G5">G3/G4</f>
        <v>0.2721655269759089</v>
      </c>
    </row>
    <row r="6" ht="21" customHeight="1">
      <c r="A6" t="str">
        <v>R05</v>
      </c>
      <c r="B6">
        <v>1.7</v>
      </c>
      <c r="C6">
        <v>1.8</v>
      </c>
      <c r="F6" t="str">
        <v>Two-sided p</v>
      </c>
      <c r="G6" cm="1">
        <f t="array" ref="G6:G6">_xlfn.T.TEST($B$2:$B$21,$C$2:$C$21,2,1)</f>
        <v>0.7989658591927794</v>
      </c>
    </row>
    <row r="7" ht="21" customHeight="1">
      <c r="F7" t="str">
        <v>Change interval lower</v>
      </c>
      <c r="G7" cm="1">
        <f t="array" ref="G7:G7">G3-_xlfn.T.INV.2T($D$2,G2-1)*G4</f>
        <v>-0.3183304948651725</v>
      </c>
    </row>
    <row r="8" ht="21" customHeight="1">
      <c r="F8" t="str">
        <v>Change interval upper</v>
      </c>
      <c r="G8" cm="1">
        <f t="array" ref="G8:G8">G3+_xlfn.T.INV.2T($D$2,G2-1)*G4</f>
        <v>0.35833049486517254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-5</v>
      </c>
      <c r="C2">
        <v>-4</v>
      </c>
      <c r="D2">
        <v>0.2</v>
      </c>
      <c r="F2" t="str">
        <v>Pair count</v>
      </c>
      <c r="G2" cm="1">
        <f t="array" ref="G2:G2">COUNT($B$2:$B$21)</f>
        <v>5</v>
      </c>
    </row>
    <row r="3" ht="21" customHeight="1">
      <c r="A3" t="str">
        <v>R02</v>
      </c>
      <c r="B3">
        <v>-2</v>
      </c>
      <c r="C3">
        <v>-3</v>
      </c>
      <c r="F3" t="str">
        <v>Mean change (after-before)</v>
      </c>
      <c r="G3" cm="1">
        <f t="array" ref="G3:G3">AVERAGE($C$2:$C$21)-AVERAGE($B$2:$B$21)</f>
        <v>0.6</v>
      </c>
    </row>
    <row r="4" ht="21" customHeight="1">
      <c r="A4" t="str">
        <v>R03</v>
      </c>
      <c r="B4">
        <v>0</v>
      </c>
      <c r="C4">
        <v>2</v>
      </c>
      <c r="F4" t="str">
        <v>SE of mean change</v>
      </c>
      <c r="G4" cm="1">
        <f t="array" ref="G4:G4">_xlfn.LET(d,_xlfn._xlws.FILTER($C$2:$C$21-$B$2:$B$21,$A$2:$A$21&lt;&gt;""),_xlfn.STDEV.S(d)/SQRT(COUNT(d)))</f>
        <v>0.6782329983125269</v>
      </c>
    </row>
    <row r="5" ht="21" customHeight="1">
      <c r="A5" t="str">
        <v>R04</v>
      </c>
      <c r="B5">
        <v>3</v>
      </c>
      <c r="C5">
        <v>5</v>
      </c>
      <c r="F5" t="str">
        <v>Signed t</v>
      </c>
      <c r="G5" cm="1">
        <f t="array" ref="G5:G5">G3/G4</f>
        <v>0.8846517369293826</v>
      </c>
    </row>
    <row r="6" ht="21" customHeight="1">
      <c r="A6" t="str">
        <v>R05</v>
      </c>
      <c r="B6">
        <v>7</v>
      </c>
      <c r="C6">
        <v>6</v>
      </c>
      <c r="F6" t="str">
        <v>Two-sided p</v>
      </c>
      <c r="G6" cm="1">
        <f t="array" ref="G6:G6">_xlfn.T.TEST($B$2:$B$21,$C$2:$C$21,2,1)</f>
        <v>0.4263172079403673</v>
      </c>
    </row>
    <row r="7" ht="21" customHeight="1">
      <c r="F7" t="str">
        <v>Change interval lower</v>
      </c>
      <c r="G7" cm="1">
        <f t="array" ref="G7:G7">G3-_xlfn.T.INV.2T($D$2,G2-1)*G4</f>
        <v>-0.43987108828657207</v>
      </c>
    </row>
    <row r="8" ht="21" customHeight="1">
      <c r="F8" t="str">
        <v>Change interval upper</v>
      </c>
      <c r="G8" cm="1">
        <f t="array" ref="G8:G8">G3+_xlfn.T.INV.2T($D$2,G2-1)*G4</f>
        <v>1.6398710882865721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Record</v>
      </c>
      <c r="B1" t="str">
        <v>Before</v>
      </c>
      <c r="C1" t="str">
        <v>After</v>
      </c>
      <c r="D1" t="str">
        <v>Alpha</v>
      </c>
      <c r="F1" t="str">
        <v>Report</v>
      </c>
      <c r="G1" t="str">
        <v>Result</v>
      </c>
    </row>
    <row r="2" ht="21" customHeight="1">
      <c r="A2" t="str">
        <v>R01</v>
      </c>
      <c r="B2">
        <v>12</v>
      </c>
      <c r="C2">
        <v>14</v>
      </c>
      <c r="D2">
        <v>0.05</v>
      </c>
      <c r="F2" t="str">
        <v>Pair count</v>
      </c>
      <c r="G2" cm="1">
        <f t="array" ref="G2:G2">COUNT($B$2:$B$21)</f>
        <v>8</v>
      </c>
    </row>
    <row r="3" ht="21" customHeight="1">
      <c r="A3" t="str">
        <v>R02</v>
      </c>
      <c r="B3">
        <v>18</v>
      </c>
      <c r="C3">
        <v>17</v>
      </c>
      <c r="F3" t="str">
        <v>Mean change (after-before)</v>
      </c>
      <c r="G3" cm="1">
        <f t="array" ref="G3:G3">AVERAGE($C$2:$C$21)-AVERAGE($B$2:$B$21)</f>
        <v>1.5</v>
      </c>
    </row>
    <row r="4" ht="21" customHeight="1">
      <c r="A4" t="str">
        <v>R03</v>
      </c>
      <c r="B4">
        <v>25</v>
      </c>
      <c r="C4">
        <v>28</v>
      </c>
      <c r="F4" t="str">
        <v>SE of mean change</v>
      </c>
      <c r="G4" cm="1">
        <f t="array" ref="G4:G4">_xlfn.LET(d,_xlfn._xlws.FILTER($C$2:$C$21-$B$2:$B$21,$A$2:$A$21&lt;&gt;""),_xlfn.STDEV.S(d)/SQRT(COUNT(d)))</f>
        <v>0.6546536707079771</v>
      </c>
    </row>
    <row r="5" ht="21" customHeight="1">
      <c r="A5" t="str">
        <v>R04</v>
      </c>
      <c r="B5">
        <v>30</v>
      </c>
      <c r="C5">
        <v>31</v>
      </c>
      <c r="F5" t="str">
        <v>Signed t</v>
      </c>
      <c r="G5" cm="1">
        <f t="array" ref="G5:G5">G3/G4</f>
        <v>2.2912878474779204</v>
      </c>
    </row>
    <row r="6" ht="21" customHeight="1">
      <c r="A6" t="str">
        <v>R05</v>
      </c>
      <c r="B6">
        <v>21</v>
      </c>
      <c r="C6">
        <v>25</v>
      </c>
      <c r="F6" t="str">
        <v>Two-sided p</v>
      </c>
      <c r="G6" cm="1">
        <f t="array" ref="G6:G6">_xlfn.T.TEST($B$2:$B$21,$C$2:$C$21,2,1)</f>
        <v>0.05570169666786429</v>
      </c>
    </row>
    <row r="7" ht="21" customHeight="1">
      <c r="A7" t="str">
        <v>R06</v>
      </c>
      <c r="B7">
        <v>15</v>
      </c>
      <c r="C7">
        <v>16</v>
      </c>
      <c r="F7" t="str">
        <v>Change interval lower</v>
      </c>
      <c r="G7" cm="1">
        <f t="array" ref="G7:G7">G3-_xlfn.T.INV.2T($D$2,G2-1)*G4</f>
        <v>-0.04800994615018195</v>
      </c>
    </row>
    <row r="8" ht="21" customHeight="1">
      <c r="A8" t="str">
        <v>R07</v>
      </c>
      <c r="B8">
        <v>28</v>
      </c>
      <c r="C8">
        <v>27</v>
      </c>
      <c r="F8" t="str">
        <v>Change interval upper</v>
      </c>
      <c r="G8" cm="1">
        <f t="array" ref="G8:G8">G3+_xlfn.T.INV.2T($D$2,G2-1)*G4</f>
        <v>3.0480099461501817</v>
      </c>
    </row>
    <row r="9" ht="21" customHeight="1">
      <c r="A9" t="str">
        <v>R08</v>
      </c>
      <c r="B9">
        <v>24</v>
      </c>
      <c r="C9">
        <v>27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G2:G8. Each A-column identity binds its before value in B to its after value in C; retain those row pairs. D2 is two-sided alpha. Report pair count, mean after-minus-before change, standard error of those within-record differences, signed t for a zero mean change, two-sided paired p, and lower/upper t interval endpoints for the mean change. Trailing rows without an identity are unused. Do not treat the before/after columns as independent groups.</dc:subject>
  <dc:title>Compare changes in the same matched records</dc:title>
</cp:coreProperties>
</file>