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Answers 1" sheetId="6" r:id="rId6"/>
    <sheet name="Answers 2" sheetId="7" r:id="rId7"/>
    <sheet name="Answers 3" sheetId="8" r:id="rId8"/>
    <sheet name="Answers 4" sheetId="9" r:id="rId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averageifs-function" TargetMode="External"/><Relationship Id="rId2" Type="http://schemas.openxmlformats.org/officeDocument/2006/relationships/hyperlink" Target="https://support.microsoft.com/en-us/excel/functions/sumproduct-function" TargetMode="External"/><Relationship Id="rId3" Type="http://schemas.openxmlformats.org/officeDocument/2006/relationships/hyperlink" Target="https://support.microsoft.com/en-us/excel/functions/sumifs-function" TargetMode="External"/><Relationship Id="rId4" Type="http://schemas.openxmlformats.org/officeDocument/2006/relationships/hyperlink" Target="https://support.microsoft.com/en-us/excel/functions/if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Build an operational review with the right denominator</v>
      </c>
    </row>
    <row r="2" ht="32" customHeight="1">
      <c r="A2" t="str">
        <v>Task</v>
      </c>
      <c r="B2" t="str">
        <v>Fill G5:G7 for the region/state in G2:G3. G5 is the unweighted mean of services with positive case counts; G6 is the case-weighted mean, with explicit empty/negative-weight states; G7 compares numeric G6 with target G4 or carries its text state.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G5, 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=IFERROR(AVERAGEIFS(C2:C7,A2:A7,$G$2,B2:B7,$G$3,D2:D7,"&gt;0"),"No active cases")</v>
      </c>
    </row>
    <row r="9" ht="32" customHeight="1">
      <c r="A9" t="str">
        <v>Explanation</v>
      </c>
      <c r="B9" t="str">
        <v>Build three outputs separately. First compare active services equally, then weight their per-case estimates by case counts. The review decision uses the weighted result and the selected target. Keep missing-volume and invalid-weight states visible.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uses the local browser spreadsheet engine. Only the supplied cases are checked here; native Excel and Google Sheets recalculation remain unverified. The starter download retains original data, while the practice export retains your current worksheet.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Equal-service and case-weighted judgments differ</v>
      </c>
    </row>
    <row r="18" ht="32" customHeight="1">
      <c r="A18" t="str">
        <v>Practice 2</v>
      </c>
      <c r="B18" t="str">
        <v>A different selected population needs review</v>
      </c>
    </row>
    <row r="19" ht="32" customHeight="1">
      <c r="A19" t="str">
        <v>Practice 3</v>
      </c>
      <c r="B19" t="str">
        <v>The selected population has no current volume</v>
      </c>
    </row>
    <row r="20" ht="32" customHeight="1">
      <c r="A20" t="str">
        <v>Practice 4</v>
      </c>
      <c r="B20" t="str">
        <v>A selected negative count needs review</v>
      </c>
    </row>
    <row r="21" ht="32" customHeight="1">
      <c r="A21" t="str">
        <v/>
      </c>
      <c r="B21" t="str">
        <v/>
      </c>
    </row>
    <row r="22" ht="32" customHeight="1">
      <c r="A22" t="str">
        <v>Steps</v>
      </c>
      <c r="B22" t="str">
        <v/>
      </c>
    </row>
    <row r="23" ht="32" customHeight="1">
      <c r="A23" t="str">
        <v>1. Fix the report population</v>
      </c>
      <c r="B23" t="str">
        <v>Both averages use the selected region and state. Other source rows remain visible but must not enter either report numerator.</v>
      </c>
    </row>
    <row r="24" ht="32" customHeight="1">
      <c r="A24" t="str">
        <v>2. Calculate the active-service mean</v>
      </c>
      <c r="B24" t="str">
        <v>G5 gives each selected positive-volume service equal influence. Exclude zero-volume services from this comparison.</v>
      </c>
    </row>
    <row r="25" ht="32" customHeight="1">
      <c r="A25" t="str">
        <v>3. Calculate the case-weighted mean</v>
      </c>
      <c r="B25" t="str">
        <v>Enter the separate G6 formula. Its numerator and denominator use the same region/state mask. A zero-volume service contributes nothing.</v>
      </c>
    </row>
    <row r="26" ht="32" customHeight="1">
      <c r="A26" t="str">
        <v>4. Review invalid or absent volume</v>
      </c>
      <c r="B26" t="str">
        <v>A negative selected count produces Review weights. No selected volume produces No active cases. Negative counts outside the selected population must not change this report.</v>
      </c>
    </row>
    <row r="27" ht="32" customHeight="1">
      <c r="A27" t="str">
        <v>5. Base the decision on the agreed metric</v>
      </c>
      <c r="B27" t="str">
        <v>Enter the G7 formula separately. Compare numeric G6 with G4; preserve its text state when the weighted result cannot be established.</v>
      </c>
    </row>
    <row r="28" ht="32" customHeight="1">
      <c r="A28" t="str">
        <v>6. Reconcile the two averages</v>
      </c>
      <c r="B28" t="str">
        <v>The original active-service mean is 50/3; the case-weighted mean is 130/12. A target of 15 gives different judgments depending on which statistic is chosen. This task explicitly uses the weighted one.</v>
      </c>
    </row>
    <row r="29" ht="32" customHeight="1">
      <c r="A29" t="str">
        <v/>
      </c>
      <c r="B29" t="str">
        <v/>
      </c>
    </row>
    <row r="30" ht="32" customHeight="1">
      <c r="A30" t="str">
        <v>References</v>
      </c>
      <c r="B30" t="str">
        <v/>
      </c>
    </row>
    <row r="31" ht="32" customHeight="1">
      <c r="A31" t="str">
        <v>Microsoft: AVERAGEIFS</v>
      </c>
      <c r="B31" t="str">
        <v>https://support.microsoft.com/en-us/excel/functions/averageifs-function</v>
      </c>
    </row>
    <row r="32" ht="32" customHeight="1">
      <c r="A32" t="str">
        <v>Microsoft: SUMPRODUCT</v>
      </c>
      <c r="B32" t="str">
        <v>https://support.microsoft.com/en-us/excel/functions/sumproduct-function</v>
      </c>
    </row>
    <row r="33" ht="32" customHeight="1">
      <c r="A33" t="str">
        <v>Microsoft: SUMIFS</v>
      </c>
      <c r="B33" t="str">
        <v>https://support.microsoft.com/en-us/excel/functions/sumifs-function</v>
      </c>
    </row>
    <row r="34" ht="32" customHeight="1">
      <c r="A34" t="str">
        <v>Microsoft: IF</v>
      </c>
      <c r="B34" t="str">
        <v>https://support.microsoft.com/en-us/excel/functions/if-function</v>
      </c>
    </row>
  </sheetData>
  <hyperlinks>
    <hyperlink ref="B31" r:id="rId1" display="https://support.microsoft.com/en-us/excel/functions/averageifs-function"/>
    <hyperlink ref="B32" r:id="rId2" display="https://support.microsoft.com/en-us/excel/functions/sumproduct-function"/>
    <hyperlink ref="B33" r:id="rId3" display="https://support.microsoft.com/en-us/excel/functions/sumifs-function"/>
    <hyperlink ref="B34" r:id="rId4" display="https://support.microsoft.com/en-us/excel/functions/if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East</v>
      </c>
      <c r="B2" t="str">
        <v>Delivered</v>
      </c>
      <c r="C2">
        <v>10</v>
      </c>
      <c r="D2">
        <v>9</v>
      </c>
      <c r="E2" t="str">
        <v>Basic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40</v>
      </c>
      <c r="D3">
        <v>1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80</v>
      </c>
      <c r="D4">
        <v>0</v>
      </c>
      <c r="E4" t="str">
        <v>Special</v>
      </c>
      <c r="F4" t="str">
        <v>Target minutes</v>
      </c>
      <c r="G4">
        <v>15</v>
      </c>
    </row>
    <row r="5" ht="21" customHeight="1">
      <c r="A5" t="str">
        <v>West</v>
      </c>
      <c r="B5" t="str">
        <v>Delivered</v>
      </c>
      <c r="C5">
        <v>5</v>
      </c>
      <c r="D5">
        <v>20</v>
      </c>
      <c r="E5" t="str">
        <v>Basic</v>
      </c>
      <c r="F5" t="str">
        <v>Service mean</v>
      </c>
    </row>
    <row r="6" ht="21" customHeight="1">
      <c r="A6" t="str">
        <v>East</v>
      </c>
      <c r="B6" t="str">
        <v>Pending</v>
      </c>
      <c r="C6">
        <v>2</v>
      </c>
      <c r="D6">
        <v>100</v>
      </c>
      <c r="E6" t="str">
        <v>Planned</v>
      </c>
      <c r="F6" t="str">
        <v>Weighted mean</v>
      </c>
    </row>
    <row r="7" ht="21" customHeight="1">
      <c r="A7" t="str">
        <v>East</v>
      </c>
      <c r="B7" t="str">
        <v>Delivered</v>
      </c>
      <c r="C7">
        <v>0</v>
      </c>
      <c r="D7">
        <v>2</v>
      </c>
      <c r="E7" t="str">
        <v>Quick</v>
      </c>
      <c r="F7" t="str">
        <v>Review flag</v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West</v>
      </c>
      <c r="B2" t="str">
        <v>Delivered</v>
      </c>
      <c r="C2">
        <v>30</v>
      </c>
      <c r="D2">
        <v>1</v>
      </c>
      <c r="E2" t="str">
        <v>Basic</v>
      </c>
      <c r="F2" t="str">
        <v>Region</v>
      </c>
      <c r="G2" t="str">
        <v>West</v>
      </c>
    </row>
    <row r="3" ht="21" customHeight="1">
      <c r="A3" t="str">
        <v>West</v>
      </c>
      <c r="B3" t="str">
        <v>Delivered</v>
      </c>
      <c r="C3">
        <v>10</v>
      </c>
      <c r="D3">
        <v>9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1</v>
      </c>
      <c r="D4">
        <v>500</v>
      </c>
      <c r="E4" t="str">
        <v>Basic</v>
      </c>
      <c r="F4" t="str">
        <v>Target minutes</v>
      </c>
      <c r="G4">
        <v>10</v>
      </c>
    </row>
    <row r="5" ht="21" customHeight="1">
      <c r="A5" t="str">
        <v>West</v>
      </c>
      <c r="B5" t="str">
        <v>Pending</v>
      </c>
      <c r="C5">
        <v>0</v>
      </c>
      <c r="D5">
        <v>100</v>
      </c>
      <c r="E5" t="str">
        <v>Planned</v>
      </c>
      <c r="F5" t="str">
        <v>Service mean</v>
      </c>
    </row>
    <row r="6" ht="21" customHeight="1">
      <c r="A6" t="str">
        <v>West</v>
      </c>
      <c r="B6" t="str">
        <v>Delivered</v>
      </c>
      <c r="C6">
        <v>90</v>
      </c>
      <c r="D6">
        <v>0</v>
      </c>
      <c r="E6" t="str">
        <v>Special</v>
      </c>
      <c r="F6" t="str">
        <v>Weighted mean</v>
      </c>
    </row>
    <row r="7" ht="21" customHeight="1">
      <c r="A7" t="str">
        <v>East</v>
      </c>
      <c r="B7" t="str">
        <v>Delivered</v>
      </c>
      <c r="C7">
        <v>100</v>
      </c>
      <c r="D7">
        <v>-2</v>
      </c>
      <c r="E7" t="str">
        <v>Correction</v>
      </c>
      <c r="F7" t="str">
        <v>Review flag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East</v>
      </c>
      <c r="B2" t="str">
        <v>Delivered</v>
      </c>
      <c r="C2">
        <v>10</v>
      </c>
      <c r="D2">
        <v>0</v>
      </c>
      <c r="E2" t="str">
        <v>Basic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40</v>
      </c>
      <c r="D3">
        <v>0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80</v>
      </c>
      <c r="D4">
        <v>0</v>
      </c>
      <c r="E4" t="str">
        <v>Special</v>
      </c>
      <c r="F4" t="str">
        <v>Target minutes</v>
      </c>
      <c r="G4">
        <v>15</v>
      </c>
    </row>
    <row r="5" ht="21" customHeight="1">
      <c r="A5" t="str">
        <v>West</v>
      </c>
      <c r="B5" t="str">
        <v>Delivered</v>
      </c>
      <c r="C5">
        <v>5</v>
      </c>
      <c r="D5">
        <v>20</v>
      </c>
      <c r="E5" t="str">
        <v>Basic</v>
      </c>
      <c r="F5" t="str">
        <v>Service mean</v>
      </c>
    </row>
    <row r="6" ht="21" customHeight="1">
      <c r="A6" t="str">
        <v>East</v>
      </c>
      <c r="B6" t="str">
        <v>Pending</v>
      </c>
      <c r="C6">
        <v>2</v>
      </c>
      <c r="D6">
        <v>100</v>
      </c>
      <c r="E6" t="str">
        <v>Planned</v>
      </c>
      <c r="F6" t="str">
        <v>Weighted mean</v>
      </c>
    </row>
    <row r="7" ht="21" customHeight="1">
      <c r="A7" t="str">
        <v>East</v>
      </c>
      <c r="B7" t="str">
        <v>Delivered</v>
      </c>
      <c r="C7">
        <v>0</v>
      </c>
      <c r="D7">
        <v>0</v>
      </c>
      <c r="E7" t="str">
        <v>Quick</v>
      </c>
      <c r="F7" t="str">
        <v>Review flag</v>
      </c>
    </row>
  </sheetData>
  <ignoredErrors>
    <ignoredError numberStoredAsText="1" sqref="A1:G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East</v>
      </c>
      <c r="B2" t="str">
        <v>Delivered</v>
      </c>
      <c r="C2">
        <v>10</v>
      </c>
      <c r="D2">
        <v>9</v>
      </c>
      <c r="E2" t="str">
        <v>Basic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40</v>
      </c>
      <c r="D3">
        <v>-1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80</v>
      </c>
      <c r="D4">
        <v>0</v>
      </c>
      <c r="E4" t="str">
        <v>Special</v>
      </c>
      <c r="F4" t="str">
        <v>Target minutes</v>
      </c>
      <c r="G4">
        <v>15</v>
      </c>
    </row>
    <row r="5" ht="21" customHeight="1">
      <c r="A5" t="str">
        <v>West</v>
      </c>
      <c r="B5" t="str">
        <v>Delivered</v>
      </c>
      <c r="C5">
        <v>5</v>
      </c>
      <c r="D5">
        <v>20</v>
      </c>
      <c r="E5" t="str">
        <v>Basic</v>
      </c>
      <c r="F5" t="str">
        <v>Service mean</v>
      </c>
    </row>
    <row r="6" ht="21" customHeight="1">
      <c r="A6" t="str">
        <v>East</v>
      </c>
      <c r="B6" t="str">
        <v>Pending</v>
      </c>
      <c r="C6">
        <v>2</v>
      </c>
      <c r="D6">
        <v>100</v>
      </c>
      <c r="E6" t="str">
        <v>Planned</v>
      </c>
      <c r="F6" t="str">
        <v>Weighted mean</v>
      </c>
    </row>
    <row r="7" ht="21" customHeight="1">
      <c r="A7" t="str">
        <v>East</v>
      </c>
      <c r="B7" t="str">
        <v>Delivered</v>
      </c>
      <c r="C7">
        <v>0</v>
      </c>
      <c r="D7">
        <v>2</v>
      </c>
      <c r="E7" t="str">
        <v>Quick</v>
      </c>
      <c r="F7" t="str">
        <v>Review flag</v>
      </c>
    </row>
  </sheetData>
  <ignoredErrors>
    <ignoredError numberStoredAsText="1" sqref="A1:G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East</v>
      </c>
      <c r="B2" t="str">
        <v>Delivered</v>
      </c>
      <c r="C2">
        <v>10</v>
      </c>
      <c r="D2">
        <v>9</v>
      </c>
      <c r="E2" t="str">
        <v>Basic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40</v>
      </c>
      <c r="D3">
        <v>1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80</v>
      </c>
      <c r="D4">
        <v>0</v>
      </c>
      <c r="E4" t="str">
        <v>Special</v>
      </c>
      <c r="F4" t="str">
        <v>Target minutes</v>
      </c>
      <c r="G4">
        <v>15</v>
      </c>
    </row>
    <row r="5" ht="21" customHeight="1">
      <c r="A5" t="str">
        <v>West</v>
      </c>
      <c r="B5" t="str">
        <v>Delivered</v>
      </c>
      <c r="C5">
        <v>5</v>
      </c>
      <c r="D5">
        <v>20</v>
      </c>
      <c r="E5" t="str">
        <v>Basic</v>
      </c>
      <c r="F5" t="str">
        <v>Service mean</v>
      </c>
      <c r="G5" cm="1">
        <f t="array" ref="G5:G5">IFERROR(AVERAGEIFS(C2:C7,A2:A7,$G$2,B2:B7,$G$3,D2:D7,"&gt;0"),"No active cases")</f>
        <v>16.666666666666668</v>
      </c>
    </row>
    <row r="6" ht="21" customHeight="1">
      <c r="A6" t="str">
        <v>East</v>
      </c>
      <c r="B6" t="str">
        <v>Pending</v>
      </c>
      <c r="C6">
        <v>2</v>
      </c>
      <c r="D6">
        <v>100</v>
      </c>
      <c r="E6" t="str">
        <v>Planned</v>
      </c>
      <c r="F6" t="str">
        <v>Weighted mean</v>
      </c>
      <c r="G6" cm="1">
        <f t="array" ref="G6:G6">IF(SUMPRODUCT((A2:A7=$G$2)*(B2:B7=$G$3)*(D2:D7&lt;0))&gt;0,"Review weights",IF(SUMIFS(D2:D7,A2:A7,$G$2,B2:B7,$G$3)=0,"No active cases",SUMPRODUCT((A2:A7=$G$2)*(B2:B7=$G$3)*C2:C7*D2:D7)/SUMIFS(D2:D7,A2:A7,$G$2,B2:B7,$G$3)))</f>
        <v>10.833333333333334</v>
      </c>
    </row>
    <row r="7" ht="21" customHeight="1">
      <c r="A7" t="str">
        <v>East</v>
      </c>
      <c r="B7" t="str">
        <v>Delivered</v>
      </c>
      <c r="C7">
        <v>0</v>
      </c>
      <c r="D7">
        <v>2</v>
      </c>
      <c r="E7" t="str">
        <v>Quick</v>
      </c>
      <c r="F7" t="str">
        <v>Review flag</v>
      </c>
      <c r="G7" t="str" cm="1">
        <f t="array" ref="G7:G7">IF(ISNUMBER(G6),IF(G6&gt;$G$4,"Review","On target"),G6)</f>
        <v>On target</v>
      </c>
    </row>
  </sheetData>
  <ignoredErrors>
    <ignoredError numberStoredAsText="1" sqref="A1:G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West</v>
      </c>
      <c r="B2" t="str">
        <v>Delivered</v>
      </c>
      <c r="C2">
        <v>30</v>
      </c>
      <c r="D2">
        <v>1</v>
      </c>
      <c r="E2" t="str">
        <v>Basic</v>
      </c>
      <c r="F2" t="str">
        <v>Region</v>
      </c>
      <c r="G2" t="str">
        <v>West</v>
      </c>
    </row>
    <row r="3" ht="21" customHeight="1">
      <c r="A3" t="str">
        <v>West</v>
      </c>
      <c r="B3" t="str">
        <v>Delivered</v>
      </c>
      <c r="C3">
        <v>10</v>
      </c>
      <c r="D3">
        <v>9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1</v>
      </c>
      <c r="D4">
        <v>500</v>
      </c>
      <c r="E4" t="str">
        <v>Basic</v>
      </c>
      <c r="F4" t="str">
        <v>Target minutes</v>
      </c>
      <c r="G4">
        <v>10</v>
      </c>
    </row>
    <row r="5" ht="21" customHeight="1">
      <c r="A5" t="str">
        <v>West</v>
      </c>
      <c r="B5" t="str">
        <v>Pending</v>
      </c>
      <c r="C5">
        <v>0</v>
      </c>
      <c r="D5">
        <v>100</v>
      </c>
      <c r="E5" t="str">
        <v>Planned</v>
      </c>
      <c r="F5" t="str">
        <v>Service mean</v>
      </c>
      <c r="G5" cm="1">
        <f t="array" ref="G5:G5">IFERROR(AVERAGEIFS(C2:C7,A2:A7,$G$2,B2:B7,$G$3,D2:D7,"&gt;0"),"No active cases")</f>
        <v>20</v>
      </c>
    </row>
    <row r="6" ht="21" customHeight="1">
      <c r="A6" t="str">
        <v>West</v>
      </c>
      <c r="B6" t="str">
        <v>Delivered</v>
      </c>
      <c r="C6">
        <v>90</v>
      </c>
      <c r="D6">
        <v>0</v>
      </c>
      <c r="E6" t="str">
        <v>Special</v>
      </c>
      <c r="F6" t="str">
        <v>Weighted mean</v>
      </c>
      <c r="G6" cm="1">
        <f t="array" ref="G6:G6">IF(SUMPRODUCT((A2:A7=$G$2)*(B2:B7=$G$3)*(D2:D7&lt;0))&gt;0,"Review weights",IF(SUMIFS(D2:D7,A2:A7,$G$2,B2:B7,$G$3)=0,"No active cases",SUMPRODUCT((A2:A7=$G$2)*(B2:B7=$G$3)*C2:C7*D2:D7)/SUMIFS(D2:D7,A2:A7,$G$2,B2:B7,$G$3)))</f>
        <v>12</v>
      </c>
    </row>
    <row r="7" ht="21" customHeight="1">
      <c r="A7" t="str">
        <v>East</v>
      </c>
      <c r="B7" t="str">
        <v>Delivered</v>
      </c>
      <c r="C7">
        <v>100</v>
      </c>
      <c r="D7">
        <v>-2</v>
      </c>
      <c r="E7" t="str">
        <v>Correction</v>
      </c>
      <c r="F7" t="str">
        <v>Review flag</v>
      </c>
      <c r="G7" t="str" cm="1">
        <f t="array" ref="G7:G7">IF(ISNUMBER(G6),IF(G6&gt;$G$4,"Review","On target"),G6)</f>
        <v>Review</v>
      </c>
    </row>
  </sheetData>
  <ignoredErrors>
    <ignoredError numberStoredAsText="1" sqref="A1:G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East</v>
      </c>
      <c r="B2" t="str">
        <v>Delivered</v>
      </c>
      <c r="C2">
        <v>10</v>
      </c>
      <c r="D2">
        <v>0</v>
      </c>
      <c r="E2" t="str">
        <v>Basic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40</v>
      </c>
      <c r="D3">
        <v>0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80</v>
      </c>
      <c r="D4">
        <v>0</v>
      </c>
      <c r="E4" t="str">
        <v>Special</v>
      </c>
      <c r="F4" t="str">
        <v>Target minutes</v>
      </c>
      <c r="G4">
        <v>15</v>
      </c>
    </row>
    <row r="5" ht="21" customHeight="1">
      <c r="A5" t="str">
        <v>West</v>
      </c>
      <c r="B5" t="str">
        <v>Delivered</v>
      </c>
      <c r="C5">
        <v>5</v>
      </c>
      <c r="D5">
        <v>20</v>
      </c>
      <c r="E5" t="str">
        <v>Basic</v>
      </c>
      <c r="F5" t="str">
        <v>Service mean</v>
      </c>
      <c r="G5" t="str" cm="1">
        <f t="array" ref="G5:G5">IFERROR(AVERAGEIFS(C2:C7,A2:A7,$G$2,B2:B7,$G$3,D2:D7,"&gt;0"),"No active cases")</f>
        <v>No active cases</v>
      </c>
    </row>
    <row r="6" ht="21" customHeight="1">
      <c r="A6" t="str">
        <v>East</v>
      </c>
      <c r="B6" t="str">
        <v>Pending</v>
      </c>
      <c r="C6">
        <v>2</v>
      </c>
      <c r="D6">
        <v>100</v>
      </c>
      <c r="E6" t="str">
        <v>Planned</v>
      </c>
      <c r="F6" t="str">
        <v>Weighted mean</v>
      </c>
      <c r="G6" t="str" cm="1">
        <f t="array" ref="G6:G6">IF(SUMPRODUCT((A2:A7=$G$2)*(B2:B7=$G$3)*(D2:D7&lt;0))&gt;0,"Review weights",IF(SUMIFS(D2:D7,A2:A7,$G$2,B2:B7,$G$3)=0,"No active cases",SUMPRODUCT((A2:A7=$G$2)*(B2:B7=$G$3)*C2:C7*D2:D7)/SUMIFS(D2:D7,A2:A7,$G$2,B2:B7,$G$3)))</f>
        <v>No active cases</v>
      </c>
    </row>
    <row r="7" ht="21" customHeight="1">
      <c r="A7" t="str">
        <v>East</v>
      </c>
      <c r="B7" t="str">
        <v>Delivered</v>
      </c>
      <c r="C7">
        <v>0</v>
      </c>
      <c r="D7">
        <v>0</v>
      </c>
      <c r="E7" t="str">
        <v>Quick</v>
      </c>
      <c r="F7" t="str">
        <v>Review flag</v>
      </c>
      <c r="G7" t="str" cm="1">
        <f t="array" ref="G7:G7">IF(ISNUMBER(G6),IF(G6&gt;$G$4,"Review","On target"),G6)</f>
        <v>No active cases</v>
      </c>
    </row>
  </sheetData>
  <ignoredErrors>
    <ignoredError numberStoredAsText="1" sqref="A1:G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Minutes / case</v>
      </c>
      <c r="D1" t="str">
        <v>Case count</v>
      </c>
      <c r="E1" t="str">
        <v>Service</v>
      </c>
      <c r="F1" t="str">
        <v>Report field</v>
      </c>
      <c r="G1" t="str">
        <v>Value</v>
      </c>
    </row>
    <row r="2" ht="21" customHeight="1">
      <c r="A2" t="str">
        <v>East</v>
      </c>
      <c r="B2" t="str">
        <v>Delivered</v>
      </c>
      <c r="C2">
        <v>10</v>
      </c>
      <c r="D2">
        <v>9</v>
      </c>
      <c r="E2" t="str">
        <v>Basic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40</v>
      </c>
      <c r="D3">
        <v>-1</v>
      </c>
      <c r="E3" t="str">
        <v>Extended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80</v>
      </c>
      <c r="D4">
        <v>0</v>
      </c>
      <c r="E4" t="str">
        <v>Special</v>
      </c>
      <c r="F4" t="str">
        <v>Target minutes</v>
      </c>
      <c r="G4">
        <v>15</v>
      </c>
    </row>
    <row r="5" ht="21" customHeight="1">
      <c r="A5" t="str">
        <v>West</v>
      </c>
      <c r="B5" t="str">
        <v>Delivered</v>
      </c>
      <c r="C5">
        <v>5</v>
      </c>
      <c r="D5">
        <v>20</v>
      </c>
      <c r="E5" t="str">
        <v>Basic</v>
      </c>
      <c r="F5" t="str">
        <v>Service mean</v>
      </c>
      <c r="G5" cm="1">
        <f t="array" ref="G5:G5">IFERROR(AVERAGEIFS(C2:C7,A2:A7,$G$2,B2:B7,$G$3,D2:D7,"&gt;0"),"No active cases")</f>
        <v>5</v>
      </c>
    </row>
    <row r="6" ht="21" customHeight="1">
      <c r="A6" t="str">
        <v>East</v>
      </c>
      <c r="B6" t="str">
        <v>Pending</v>
      </c>
      <c r="C6">
        <v>2</v>
      </c>
      <c r="D6">
        <v>100</v>
      </c>
      <c r="E6" t="str">
        <v>Planned</v>
      </c>
      <c r="F6" t="str">
        <v>Weighted mean</v>
      </c>
      <c r="G6" t="str" cm="1">
        <f t="array" ref="G6:G6">IF(SUMPRODUCT((A2:A7=$G$2)*(B2:B7=$G$3)*(D2:D7&lt;0))&gt;0,"Review weights",IF(SUMIFS(D2:D7,A2:A7,$G$2,B2:B7,$G$3)=0,"No active cases",SUMPRODUCT((A2:A7=$G$2)*(B2:B7=$G$3)*C2:C7*D2:D7)/SUMIFS(D2:D7,A2:A7,$G$2,B2:B7,$G$3)))</f>
        <v>Review weights</v>
      </c>
    </row>
    <row r="7" ht="21" customHeight="1">
      <c r="A7" t="str">
        <v>East</v>
      </c>
      <c r="B7" t="str">
        <v>Delivered</v>
      </c>
      <c r="C7">
        <v>0</v>
      </c>
      <c r="D7">
        <v>2</v>
      </c>
      <c r="E7" t="str">
        <v>Quick</v>
      </c>
      <c r="F7" t="str">
        <v>Review flag</v>
      </c>
      <c r="G7" t="str" cm="1">
        <f t="array" ref="G7:G7">IF(ISNUMBER(G6),IF(G6&gt;$G$4,"Review","On target"),G6)</f>
        <v>Review weights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Practice 1</vt:lpstr>
      <vt:lpstr>Practice 2</vt:lpstr>
      <vt:lpstr>Practice 3</vt:lpstr>
      <vt:lpstr>Practice 4</vt:lpstr>
      <vt:lpstr>Answers 1</vt:lpstr>
      <vt:lpstr>Answers 2</vt:lpstr>
      <vt:lpstr>Answers 3</vt:lpstr>
      <vt:lpstr>Answers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G5:G7 for the region/state in G2:G3. G5 is the unweighted mean of services with positive case counts; G6 is the case-weighted mean, with explicit empty/negative-weight states; G7 compares numeric G6 with target G4 or carries its text state.</dc:subject>
  <dc:title>Build an operational review with the right denominator</dc:title>
</cp:coreProperties>
</file>