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ad me" sheetId="1" r:id="rId1"/>
    <sheet name="Practice 1" sheetId="2" r:id="rId2"/>
    <sheet name="Practice 2" sheetId="3" r:id="rId3"/>
    <sheet name="Practice 3" sheetId="4" r:id="rId4"/>
    <sheet name="Practice 4" sheetId="5" r:id="rId5"/>
    <sheet name="Practice 5" sheetId="6" r:id="rId6"/>
    <sheet name="Practice 6" sheetId="7" r:id="rId7"/>
    <sheet name="Practice 7" sheetId="8" r:id="rId8"/>
    <sheet name="Practice 8" sheetId="9" r:id="rId9"/>
    <sheet name="Answers 1" sheetId="10" r:id="rId10"/>
    <sheet name="Answers 2" sheetId="11" r:id="rId11"/>
    <sheet name="Answers 3" sheetId="12" r:id="rId12"/>
    <sheet name="Answers 4" sheetId="13" r:id="rId13"/>
    <sheet name="Answers 5" sheetId="14" r:id="rId14"/>
    <sheet name="Answers 6" sheetId="15" r:id="rId15"/>
    <sheet name="Answers 7" sheetId="16" r:id="rId16"/>
    <sheet name="Answers 8" sheetId="17" r:id="rId17"/>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6">
    <numFmt numFmtId="56" formatCode="&quot;上午/下午 &quot;hh&quot;時&quot;mm&quot;分&quot;ss&quot;秒 &quot;"/>
    <numFmt numFmtId="60" formatCode="hh:mm:ss"/>
    <numFmt numFmtId="61" formatCode="hh:mm"/>
    <numFmt numFmtId="62" formatCode="yyyy-mm-dd"/>
    <numFmt numFmtId="63" formatCode="yyyy-mm-dd hh:mm"/>
    <numFmt numFmtId="64" formatCode="0.0%"/>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applyNumberFormat="1"/>
    <xf numFmtId="62"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theme" Target="theme/theme1.xml"/><Relationship Id="rId19" Type="http://schemas.openxmlformats.org/officeDocument/2006/relationships/styles" Target="styles.xml"/><Relationship Id="rId20"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upport.microsoft.com/en-us/excel/functions/price-function" TargetMode="External"/><Relationship Id="rId2" Type="http://schemas.openxmlformats.org/officeDocument/2006/relationships/hyperlink" Target="https://support.microsoft.com/en-us/excel/functions/couppcd-function" TargetMode="External"/><Relationship Id="rId3" Type="http://schemas.openxmlformats.org/officeDocument/2006/relationships/hyperlink" Target="https://support.microsoft.com/en-us/excel/functions/coupncd-function" TargetMode="External"/><Relationship Id="rId4" Type="http://schemas.openxmlformats.org/officeDocument/2006/relationships/hyperlink" Target="https://support.microsoft.com/en-us/excel/functions/coupnum-function" TargetMode="External"/><Relationship Id="rId5" Type="http://schemas.openxmlformats.org/officeDocument/2006/relationships/hyperlink" Target="https://support.microsoft.com/en-us/excel/functions/coupdaybs-function" TargetMode="External"/><Relationship Id="rId6" Type="http://schemas.openxmlformats.org/officeDocument/2006/relationships/hyperlink" Target="https://support.microsoft.com/en-us/excel/functions/coupdays-function" TargetMode="External"/></Relationships>
</file>

<file path=xl/worksheets/sheet1.xml><?xml version="1.0" encoding="utf-8"?>
<worksheet xmlns="http://schemas.openxmlformats.org/spreadsheetml/2006/main" xmlns:r="http://schemas.openxmlformats.org/officeDocument/2006/relationships">
  <dimension ref="A1:B39"/>
  <sheetViews>
    <sheetView workbookViewId="0"/>
  </sheetViews>
  <cols>
    <col min="1" max="1" width="29.83203125" customWidth="1"/>
    <col min="2" max="2" width="110.83203125" customWidth="1"/>
  </cols>
  <sheetData>
    <row r="1" ht="32" customHeight="1">
      <c r="A1" t="str">
        <v>SheetTutor practice workbook</v>
      </c>
      <c r="B1" t="str">
        <v>Reconcile clean price, accrued interest and settlement cash</v>
      </c>
    </row>
    <row r="2" ht="32" customHeight="1">
      <c r="A2" t="str">
        <v>Task</v>
      </c>
      <c r="B2" t="str">
        <v>Build G2:G9 from the actual terms in B2:B9. Find the previous/next coupon dates and remaining payment count, the coupon per 100 face, clean price, accrued coupon interest, dirty price and the cash amount for the stated face amount. Rates are annual decimals and prices are per 100 face. Keep full internal precision.</v>
      </c>
    </row>
    <row r="3" ht="32" customHeight="1">
      <c r="A3" t="str">
        <v>Start</v>
      </c>
      <c r="B3" t="str">
        <v>Open Practice 1 and enter a formula in each answer cell.</v>
      </c>
    </row>
    <row r="4" ht="32" customHeight="1">
      <c r="A4" t="str">
        <v>Answer cells</v>
      </c>
      <c r="B4" t="str">
        <v>G2, G3, G4, G5, G6, G7, G8, G9</v>
      </c>
    </row>
    <row r="5" ht="32" customHeight="1">
      <c r="A5" t="str">
        <v>Try variations</v>
      </c>
      <c r="B5" t="str">
        <v>The other Practice sheets use different source data. Reuse a formula that works for every authored case.</v>
      </c>
    </row>
    <row r="6" ht="32" customHeight="1">
      <c r="A6" t="str">
        <v>Reset</v>
      </c>
      <c r="B6" t="str">
        <v>Clear only the answer cells to retry. Download a fresh file to restore all starting data.</v>
      </c>
    </row>
    <row r="7" ht="32" customHeight="1">
      <c r="A7" t="str">
        <v>Check your work</v>
      </c>
      <c r="B7" t="str">
        <v>Answers sheets contain live formulas and independently calculated initial values.</v>
      </c>
    </row>
    <row r="8" ht="32" customHeight="1">
      <c r="A8" t="str">
        <v>Formula</v>
      </c>
      <c r="B8" t="str">
        <v>=PRICE($B$2,$B$3,$B$4,$B$5,$B$6,$B$7,$B$8)</v>
      </c>
    </row>
    <row r="9" ht="32" customHeight="1">
      <c r="A9" t="str">
        <v>Explanation</v>
      </c>
      <c r="B9" t="str">
        <v>Reconcile a per-100 quote with its coupon schedule and actual settlement cash.</v>
      </c>
    </row>
    <row r="10" ht="32" customHeight="1">
      <c r="A10" t="str">
        <v>Content version</v>
      </c>
      <c r="B10">
        <v>1</v>
      </c>
    </row>
    <row r="11" ht="32" customHeight="1">
      <c r="A11" t="str">
        <v>Compatibility</v>
      </c>
      <c r="B11" t="str">
        <v>Original regular-coupon reports checked with the actual formula engine and independent calendar/cash-flow rules. Native recalculation/edit/save remains separate.</v>
      </c>
    </row>
    <row r="12" ht="32" customHeight="1">
      <c r="A12" t="str">
        <v>Excel verification</v>
      </c>
      <c r="B12" t="str">
        <v>pending</v>
      </c>
    </row>
    <row r="13" ht="32" customHeight="1">
      <c r="A13" t="str">
        <v>Google Sheets verification</v>
      </c>
      <c r="B13" t="str">
        <v>pending</v>
      </c>
    </row>
    <row r="14" ht="32" customHeight="1">
      <c r="A14" t="str">
        <v>Calculation note</v>
      </c>
      <c r="B14" t="str">
        <v>Initial cached answers are computed by independent rules. Editing data requires a compatible spreadsheet engine to recalculate.</v>
      </c>
    </row>
    <row r="15" ht="32" customHeight="1">
      <c r="A15" t="str">
        <v>Download scope</v>
      </c>
      <c r="B15" t="str">
        <v>This file contains the original course data, not changes made in the browser.</v>
      </c>
    </row>
    <row r="16" ht="32" customHeight="1">
      <c r="A16" t="str">
        <v>Sample data</v>
      </c>
      <c r="B16" t="str">
        <v>Invented for practice. No personal or proprietary records.</v>
      </c>
    </row>
    <row r="17" ht="32" customHeight="1">
      <c r="A17" t="str">
        <v>Practice 1</v>
      </c>
      <c r="B17" t="str">
        <v>Regular semiannual terms</v>
      </c>
    </row>
    <row r="18" ht="32" customHeight="1">
      <c r="A18" t="str">
        <v>Practice 2</v>
      </c>
      <c r="B18" t="str">
        <v>Annual actual/actual</v>
      </c>
    </row>
    <row r="19" ht="32" customHeight="1">
      <c r="A19" t="str">
        <v>Practice 3</v>
      </c>
      <c r="B19" t="str">
        <v>Quarterly actual/360</v>
      </c>
    </row>
    <row r="20" ht="32" customHeight="1">
      <c r="A20" t="str">
        <v>Practice 4</v>
      </c>
      <c r="B20" t="str">
        <v>Actual/365 fixed</v>
      </c>
    </row>
    <row r="21" ht="32" customHeight="1">
      <c r="A21" t="str">
        <v>Practice 5</v>
      </c>
      <c r="B21" t="str">
        <v>Month-end European 30/360</v>
      </c>
    </row>
    <row r="22" ht="32" customHeight="1">
      <c r="A22" t="str">
        <v>Practice 6</v>
      </c>
      <c r="B22" t="str">
        <v>Only one payment remains</v>
      </c>
    </row>
    <row r="23" ht="32" customHeight="1">
      <c r="A23" t="str">
        <v>Practice 7</v>
      </c>
      <c r="B23" t="str">
        <v>Zero coupon and leap calendar</v>
      </c>
    </row>
    <row r="24" ht="32" customHeight="1">
      <c r="A24" t="str">
        <v>Practice 8</v>
      </c>
      <c r="B24" t="str">
        <v>Coupon-date boundary</v>
      </c>
    </row>
    <row r="25" ht="32" customHeight="1">
      <c r="A25" t="str">
        <v/>
      </c>
      <c r="B25" t="str">
        <v/>
      </c>
    </row>
    <row r="26" ht="32" customHeight="1">
      <c r="A26" t="str">
        <v>Steps</v>
      </c>
      <c r="B26" t="str">
        <v/>
      </c>
    </row>
    <row r="27" ht="32" customHeight="1">
      <c r="A27" t="str">
        <v>1. Locate the coupon window</v>
      </c>
      <c r="B27" t="str">
        <v>The maturity date anchors regular coupon dates. Settlement on a coupon date begins a new accrual period; the next payment is later than settlement. Use the selected frequency and day-count basis.</v>
      </c>
    </row>
    <row r="28" ht="32" customHeight="1">
      <c r="A28" t="str">
        <v>2. Express the coupon per 100 face</v>
      </c>
      <c r="B28" t="str">
        <v>The annual coupon rate applies to 100 face. Divide by payments per year; use the separate face amount only when calculating settlement cash.</v>
      </c>
    </row>
    <row r="29" ht="32" customHeight="1">
      <c r="A29" t="str">
        <v>3. Calculate the quoted clean price</v>
      </c>
      <c r="B29" t="str">
        <v>PRICE excludes accrued interest. It discounts the remaining regular payments using the quoted annual yield. Its one-payment branch uses simple remaining-period discounting.</v>
      </c>
    </row>
    <row r="30" ht="32" customHeight="1">
      <c r="A30" t="str">
        <v>4. Reconcile the accrued amount</v>
      </c>
      <c r="B30" t="str">
        <v>Multiply the coupon by accrued days divided by coupon-period days under the same basis. An actual/360 period denominator need not equal actual calendar days.</v>
      </c>
    </row>
    <row r="31" ht="32" customHeight="1">
      <c r="A31" t="str">
        <v>5. Scale the settlement cash</v>
      </c>
      <c r="B31" t="str">
        <v>Dirty price equals clean plus accrued. Multiply that per-100 price by face/100 once. Compare the zero-coupon and coupon-date sources, where accrued is zero.</v>
      </c>
    </row>
    <row r="32" ht="32" customHeight="1">
      <c r="A32" t="str">
        <v/>
      </c>
      <c r="B32" t="str">
        <v/>
      </c>
    </row>
    <row r="33" ht="32" customHeight="1">
      <c r="A33" t="str">
        <v>References</v>
      </c>
      <c r="B33" t="str">
        <v/>
      </c>
    </row>
    <row r="34" ht="32" customHeight="1">
      <c r="A34" t="str">
        <v>Microsoft PRICE</v>
      </c>
      <c r="B34" t="str">
        <v>https://support.microsoft.com/en-us/excel/functions/price-function</v>
      </c>
    </row>
    <row r="35" ht="32" customHeight="1">
      <c r="A35" t="str">
        <v>Microsoft COUPPCD</v>
      </c>
      <c r="B35" t="str">
        <v>https://support.microsoft.com/en-us/excel/functions/couppcd-function</v>
      </c>
    </row>
    <row r="36" ht="32" customHeight="1">
      <c r="A36" t="str">
        <v>Microsoft COUPNCD</v>
      </c>
      <c r="B36" t="str">
        <v>https://support.microsoft.com/en-us/excel/functions/coupncd-function</v>
      </c>
    </row>
    <row r="37" ht="32" customHeight="1">
      <c r="A37" t="str">
        <v>Microsoft COUPNUM</v>
      </c>
      <c r="B37" t="str">
        <v>https://support.microsoft.com/en-us/excel/functions/coupnum-function</v>
      </c>
    </row>
    <row r="38" ht="32" customHeight="1">
      <c r="A38" t="str">
        <v>Microsoft COUPDAYBS</v>
      </c>
      <c r="B38" t="str">
        <v>https://support.microsoft.com/en-us/excel/functions/coupdaybs-function</v>
      </c>
    </row>
    <row r="39" ht="32" customHeight="1">
      <c r="A39" t="str">
        <v>Microsoft COUPDAYS</v>
      </c>
      <c r="B39" t="str">
        <v>https://support.microsoft.com/en-us/excel/functions/coupdays-function</v>
      </c>
    </row>
  </sheetData>
  <hyperlinks>
    <hyperlink ref="B34" r:id="rId1" display="https://support.microsoft.com/en-us/excel/functions/price-function"/>
    <hyperlink ref="B35" r:id="rId2" display="https://support.microsoft.com/en-us/excel/functions/couppcd-function"/>
    <hyperlink ref="B36" r:id="rId3" display="https://support.microsoft.com/en-us/excel/functions/coupncd-function"/>
    <hyperlink ref="B37" r:id="rId4" display="https://support.microsoft.com/en-us/excel/functions/coupnum-function"/>
    <hyperlink ref="B38" r:id="rId5" display="https://support.microsoft.com/en-us/excel/functions/coupdaybs-function"/>
    <hyperlink ref="B39" r:id="rId6" display="https://support.microsoft.com/en-us/excel/functions/coupdays-function"/>
  </hyperlinks>
  <ignoredErrors>
    <ignoredError numberStoredAsText="1" sqref="A1:B39"/>
  </ignoredErrors>
</worksheet>
</file>

<file path=xl/worksheets/sheet2.xml><?xml version="1.0" encoding="utf-8"?>
<worksheet xmlns="http://schemas.openxmlformats.org/spreadsheetml/2006/main" xmlns:r="http://schemas.openxmlformats.org/officeDocument/2006/relationships">
  <dimension ref="A1:G1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Term</v>
      </c>
      <c r="B1" t="str">
        <v>Value</v>
      </c>
      <c r="F1" t="str">
        <v>Report</v>
      </c>
      <c r="G1" t="str">
        <v>Result</v>
      </c>
    </row>
    <row r="2" ht="21" customHeight="1">
      <c r="A2" t="str">
        <v>Settlement</v>
      </c>
      <c r="B2" s="1">
        <v>46098</v>
      </c>
      <c r="F2" t="str">
        <v>Previous coupon date</v>
      </c>
      <c r="G2" s="1"/>
    </row>
    <row r="3" ht="21" customHeight="1">
      <c r="A3" t="str">
        <v>Maturity</v>
      </c>
      <c r="B3" s="1">
        <v>48106</v>
      </c>
      <c r="F3" t="str">
        <v>Next coupon date</v>
      </c>
      <c r="G3" s="1"/>
    </row>
    <row r="4" ht="21" customHeight="1">
      <c r="A4" t="str">
        <v>Annual coupon</v>
      </c>
      <c r="B4">
        <v>0.0525</v>
      </c>
      <c r="F4" t="str">
        <v>Remaining payments</v>
      </c>
    </row>
    <row r="5" ht="21" customHeight="1">
      <c r="A5" t="str">
        <v>Annual yield</v>
      </c>
      <c r="B5">
        <v>0.061</v>
      </c>
      <c r="F5" t="str">
        <v>Coupon per 100 face</v>
      </c>
    </row>
    <row r="6" ht="21" customHeight="1">
      <c r="A6" t="str">
        <v>Redemption per 100</v>
      </c>
      <c r="B6">
        <v>100</v>
      </c>
      <c r="F6" t="str">
        <v>Clean price per 100</v>
      </c>
    </row>
    <row r="7" ht="21" customHeight="1">
      <c r="A7" t="str">
        <v>Payments per year</v>
      </c>
      <c r="B7">
        <v>2</v>
      </c>
      <c r="F7" t="str">
        <v>Accrued per 100</v>
      </c>
    </row>
    <row r="8" ht="21" customHeight="1">
      <c r="A8" t="str">
        <v>Day-count basis</v>
      </c>
      <c r="B8">
        <v>0</v>
      </c>
      <c r="F8" t="str">
        <v>Dirty price per 100</v>
      </c>
    </row>
    <row r="9" ht="21" customHeight="1">
      <c r="A9" t="str">
        <v>Face amount</v>
      </c>
      <c r="B9">
        <v>25000</v>
      </c>
      <c r="F9" t="str">
        <v>Settlement cash amount</v>
      </c>
    </row>
    <row r="10" ht="21" customHeight="1">
      <c r="A10" t="str">
        <v>Yield change</v>
      </c>
    </row>
  </sheetData>
  <ignoredErrors>
    <ignoredError numberStoredAsText="1" sqref="A1:G10"/>
  </ignoredErrors>
</worksheet>
</file>

<file path=xl/worksheets/sheet3.xml><?xml version="1.0" encoding="utf-8"?>
<worksheet xmlns="http://schemas.openxmlformats.org/spreadsheetml/2006/main" xmlns:r="http://schemas.openxmlformats.org/officeDocument/2006/relationships">
  <dimension ref="A1:G1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Term</v>
      </c>
      <c r="B1" t="str">
        <v>Value</v>
      </c>
      <c r="F1" t="str">
        <v>Report</v>
      </c>
      <c r="G1" t="str">
        <v>Result</v>
      </c>
    </row>
    <row r="2" ht="21" customHeight="1">
      <c r="A2" t="str">
        <v>Settlement</v>
      </c>
      <c r="B2" s="1">
        <v>45875</v>
      </c>
      <c r="F2" t="str">
        <v>Previous coupon date</v>
      </c>
      <c r="G2" s="1"/>
    </row>
    <row r="3" ht="21" customHeight="1">
      <c r="A3" t="str">
        <v>Maturity</v>
      </c>
      <c r="B3" s="1">
        <v>48811</v>
      </c>
      <c r="F3" t="str">
        <v>Next coupon date</v>
      </c>
      <c r="G3" s="1"/>
    </row>
    <row r="4" ht="21" customHeight="1">
      <c r="A4" t="str">
        <v>Annual coupon</v>
      </c>
      <c r="B4">
        <v>0.037</v>
      </c>
      <c r="F4" t="str">
        <v>Remaining payments</v>
      </c>
    </row>
    <row r="5" ht="21" customHeight="1">
      <c r="A5" t="str">
        <v>Annual yield</v>
      </c>
      <c r="B5">
        <v>0.043</v>
      </c>
      <c r="F5" t="str">
        <v>Coupon per 100 face</v>
      </c>
    </row>
    <row r="6" ht="21" customHeight="1">
      <c r="A6" t="str">
        <v>Redemption per 100</v>
      </c>
      <c r="B6">
        <v>100</v>
      </c>
      <c r="F6" t="str">
        <v>Clean price per 100</v>
      </c>
    </row>
    <row r="7" ht="21" customHeight="1">
      <c r="A7" t="str">
        <v>Payments per year</v>
      </c>
      <c r="B7">
        <v>1</v>
      </c>
      <c r="F7" t="str">
        <v>Accrued per 100</v>
      </c>
    </row>
    <row r="8" ht="21" customHeight="1">
      <c r="A8" t="str">
        <v>Day-count basis</v>
      </c>
      <c r="B8">
        <v>1</v>
      </c>
      <c r="F8" t="str">
        <v>Dirty price per 100</v>
      </c>
    </row>
    <row r="9" ht="21" customHeight="1">
      <c r="A9" t="str">
        <v>Face amount</v>
      </c>
      <c r="B9">
        <v>12000</v>
      </c>
      <c r="F9" t="str">
        <v>Settlement cash amount</v>
      </c>
    </row>
    <row r="10" ht="21" customHeight="1">
      <c r="A10" t="str">
        <v>Yield change</v>
      </c>
    </row>
  </sheetData>
  <ignoredErrors>
    <ignoredError numberStoredAsText="1" sqref="A1:G10"/>
  </ignoredErrors>
</worksheet>
</file>

<file path=xl/worksheets/sheet4.xml><?xml version="1.0" encoding="utf-8"?>
<worksheet xmlns="http://schemas.openxmlformats.org/spreadsheetml/2006/main" xmlns:r="http://schemas.openxmlformats.org/officeDocument/2006/relationships">
  <dimension ref="A1:G1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Term</v>
      </c>
      <c r="B1" t="str">
        <v>Value</v>
      </c>
      <c r="F1" t="str">
        <v>Report</v>
      </c>
      <c r="G1" t="str">
        <v>Result</v>
      </c>
    </row>
    <row r="2" ht="21" customHeight="1">
      <c r="A2" t="str">
        <v>Settlement</v>
      </c>
      <c r="B2" s="1">
        <v>46031</v>
      </c>
      <c r="F2" t="str">
        <v>Previous coupon date</v>
      </c>
      <c r="G2" s="1"/>
    </row>
    <row r="3" ht="21" customHeight="1">
      <c r="A3" t="str">
        <v>Maturity</v>
      </c>
      <c r="B3" s="1">
        <v>47768</v>
      </c>
      <c r="F3" t="str">
        <v>Next coupon date</v>
      </c>
      <c r="G3" s="1"/>
    </row>
    <row r="4" ht="21" customHeight="1">
      <c r="A4" t="str">
        <v>Annual coupon</v>
      </c>
      <c r="B4">
        <v>0.048</v>
      </c>
      <c r="F4" t="str">
        <v>Remaining payments</v>
      </c>
    </row>
    <row r="5" ht="21" customHeight="1">
      <c r="A5" t="str">
        <v>Annual yield</v>
      </c>
      <c r="B5">
        <v>0.057</v>
      </c>
      <c r="F5" t="str">
        <v>Coupon per 100 face</v>
      </c>
    </row>
    <row r="6" ht="21" customHeight="1">
      <c r="A6" t="str">
        <v>Redemption per 100</v>
      </c>
      <c r="B6">
        <v>102</v>
      </c>
      <c r="F6" t="str">
        <v>Clean price per 100</v>
      </c>
    </row>
    <row r="7" ht="21" customHeight="1">
      <c r="A7" t="str">
        <v>Payments per year</v>
      </c>
      <c r="B7">
        <v>4</v>
      </c>
      <c r="F7" t="str">
        <v>Accrued per 100</v>
      </c>
    </row>
    <row r="8" ht="21" customHeight="1">
      <c r="A8" t="str">
        <v>Day-count basis</v>
      </c>
      <c r="B8">
        <v>2</v>
      </c>
      <c r="F8" t="str">
        <v>Dirty price per 100</v>
      </c>
    </row>
    <row r="9" ht="21" customHeight="1">
      <c r="A9" t="str">
        <v>Face amount</v>
      </c>
      <c r="B9">
        <v>50000</v>
      </c>
      <c r="F9" t="str">
        <v>Settlement cash amount</v>
      </c>
    </row>
    <row r="10" ht="21" customHeight="1">
      <c r="A10" t="str">
        <v>Yield change</v>
      </c>
    </row>
  </sheetData>
  <ignoredErrors>
    <ignoredError numberStoredAsText="1" sqref="A1:G10"/>
  </ignoredErrors>
</worksheet>
</file>

<file path=xl/worksheets/sheet5.xml><?xml version="1.0" encoding="utf-8"?>
<worksheet xmlns="http://schemas.openxmlformats.org/spreadsheetml/2006/main" xmlns:r="http://schemas.openxmlformats.org/officeDocument/2006/relationships">
  <dimension ref="A1:G1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Term</v>
      </c>
      <c r="B1" t="str">
        <v>Value</v>
      </c>
      <c r="F1" t="str">
        <v>Report</v>
      </c>
      <c r="G1" t="str">
        <v>Result</v>
      </c>
    </row>
    <row r="2" ht="21" customHeight="1">
      <c r="A2" t="str">
        <v>Settlement</v>
      </c>
      <c r="B2" s="1">
        <v>45617</v>
      </c>
      <c r="F2" t="str">
        <v>Previous coupon date</v>
      </c>
      <c r="G2" s="1"/>
    </row>
    <row r="3" ht="21" customHeight="1">
      <c r="A3" t="str">
        <v>Maturity</v>
      </c>
      <c r="B3" s="1">
        <v>46904</v>
      </c>
      <c r="F3" t="str">
        <v>Next coupon date</v>
      </c>
      <c r="G3" s="1"/>
    </row>
    <row r="4" ht="21" customHeight="1">
      <c r="A4" t="str">
        <v>Annual coupon</v>
      </c>
      <c r="B4">
        <v>0.06</v>
      </c>
      <c r="F4" t="str">
        <v>Remaining payments</v>
      </c>
    </row>
    <row r="5" ht="21" customHeight="1">
      <c r="A5" t="str">
        <v>Annual yield</v>
      </c>
      <c r="B5">
        <v>0.041</v>
      </c>
      <c r="F5" t="str">
        <v>Coupon per 100 face</v>
      </c>
    </row>
    <row r="6" ht="21" customHeight="1">
      <c r="A6" t="str">
        <v>Redemption per 100</v>
      </c>
      <c r="B6">
        <v>100</v>
      </c>
      <c r="F6" t="str">
        <v>Clean price per 100</v>
      </c>
    </row>
    <row r="7" ht="21" customHeight="1">
      <c r="A7" t="str">
        <v>Payments per year</v>
      </c>
      <c r="B7">
        <v>2</v>
      </c>
      <c r="F7" t="str">
        <v>Accrued per 100</v>
      </c>
    </row>
    <row r="8" ht="21" customHeight="1">
      <c r="A8" t="str">
        <v>Day-count basis</v>
      </c>
      <c r="B8">
        <v>3</v>
      </c>
      <c r="F8" t="str">
        <v>Dirty price per 100</v>
      </c>
    </row>
    <row r="9" ht="21" customHeight="1">
      <c r="A9" t="str">
        <v>Face amount</v>
      </c>
      <c r="B9">
        <v>18000</v>
      </c>
      <c r="F9" t="str">
        <v>Settlement cash amount</v>
      </c>
    </row>
    <row r="10" ht="21" customHeight="1">
      <c r="A10" t="str">
        <v>Yield change</v>
      </c>
    </row>
  </sheetData>
  <ignoredErrors>
    <ignoredError numberStoredAsText="1" sqref="A1:G10"/>
  </ignoredErrors>
</worksheet>
</file>

<file path=xl/worksheets/sheet6.xml><?xml version="1.0" encoding="utf-8"?>
<worksheet xmlns="http://schemas.openxmlformats.org/spreadsheetml/2006/main" xmlns:r="http://schemas.openxmlformats.org/officeDocument/2006/relationships">
  <dimension ref="A1:G1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Term</v>
      </c>
      <c r="B1" t="str">
        <v>Value</v>
      </c>
      <c r="F1" t="str">
        <v>Report</v>
      </c>
      <c r="G1" t="str">
        <v>Result</v>
      </c>
    </row>
    <row r="2" ht="21" customHeight="1">
      <c r="A2" t="str">
        <v>Settlement</v>
      </c>
      <c r="B2" s="1">
        <v>46418</v>
      </c>
      <c r="F2" t="str">
        <v>Previous coupon date</v>
      </c>
      <c r="G2" s="1"/>
    </row>
    <row r="3" ht="21" customHeight="1">
      <c r="A3" t="str">
        <v>Maturity</v>
      </c>
      <c r="B3" s="1">
        <v>48426</v>
      </c>
      <c r="F3" t="str">
        <v>Next coupon date</v>
      </c>
      <c r="G3" s="1"/>
    </row>
    <row r="4" ht="21" customHeight="1">
      <c r="A4" t="str">
        <v>Annual coupon</v>
      </c>
      <c r="B4">
        <v>0.045</v>
      </c>
      <c r="F4" t="str">
        <v>Remaining payments</v>
      </c>
    </row>
    <row r="5" ht="21" customHeight="1">
      <c r="A5" t="str">
        <v>Annual yield</v>
      </c>
      <c r="B5">
        <v>0.052</v>
      </c>
      <c r="F5" t="str">
        <v>Coupon per 100 face</v>
      </c>
    </row>
    <row r="6" ht="21" customHeight="1">
      <c r="A6" t="str">
        <v>Redemption per 100</v>
      </c>
      <c r="B6">
        <v>98</v>
      </c>
      <c r="F6" t="str">
        <v>Clean price per 100</v>
      </c>
    </row>
    <row r="7" ht="21" customHeight="1">
      <c r="A7" t="str">
        <v>Payments per year</v>
      </c>
      <c r="B7">
        <v>2</v>
      </c>
      <c r="F7" t="str">
        <v>Accrued per 100</v>
      </c>
    </row>
    <row r="8" ht="21" customHeight="1">
      <c r="A8" t="str">
        <v>Day-count basis</v>
      </c>
      <c r="B8">
        <v>4</v>
      </c>
      <c r="F8" t="str">
        <v>Dirty price per 100</v>
      </c>
    </row>
    <row r="9" ht="21" customHeight="1">
      <c r="A9" t="str">
        <v>Face amount</v>
      </c>
      <c r="B9">
        <v>30000</v>
      </c>
      <c r="F9" t="str">
        <v>Settlement cash amount</v>
      </c>
    </row>
    <row r="10" ht="21" customHeight="1">
      <c r="A10" t="str">
        <v>Yield change</v>
      </c>
    </row>
  </sheetData>
  <ignoredErrors>
    <ignoredError numberStoredAsText="1" sqref="A1:G10"/>
  </ignoredErrors>
</worksheet>
</file>

<file path=xl/worksheets/sheet7.xml><?xml version="1.0" encoding="utf-8"?>
<worksheet xmlns="http://schemas.openxmlformats.org/spreadsheetml/2006/main" xmlns:r="http://schemas.openxmlformats.org/officeDocument/2006/relationships">
  <dimension ref="A1:G1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Term</v>
      </c>
      <c r="B1" t="str">
        <v>Value</v>
      </c>
      <c r="F1" t="str">
        <v>Report</v>
      </c>
      <c r="G1" t="str">
        <v>Result</v>
      </c>
    </row>
    <row r="2" ht="21" customHeight="1">
      <c r="A2" t="str">
        <v>Settlement</v>
      </c>
      <c r="B2" s="1">
        <v>46218</v>
      </c>
      <c r="F2" t="str">
        <v>Previous coupon date</v>
      </c>
      <c r="G2" s="1"/>
    </row>
    <row r="3" ht="21" customHeight="1">
      <c r="A3" t="str">
        <v>Maturity</v>
      </c>
      <c r="B3" s="1">
        <v>46280</v>
      </c>
      <c r="F3" t="str">
        <v>Next coupon date</v>
      </c>
      <c r="G3" s="1"/>
    </row>
    <row r="4" ht="21" customHeight="1">
      <c r="A4" t="str">
        <v>Annual coupon</v>
      </c>
      <c r="B4">
        <v>0.055</v>
      </c>
      <c r="F4" t="str">
        <v>Remaining payments</v>
      </c>
    </row>
    <row r="5" ht="21" customHeight="1">
      <c r="A5" t="str">
        <v>Annual yield</v>
      </c>
      <c r="B5">
        <v>0.062</v>
      </c>
      <c r="F5" t="str">
        <v>Coupon per 100 face</v>
      </c>
    </row>
    <row r="6" ht="21" customHeight="1">
      <c r="A6" t="str">
        <v>Redemption per 100</v>
      </c>
      <c r="B6">
        <v>100</v>
      </c>
      <c r="F6" t="str">
        <v>Clean price per 100</v>
      </c>
    </row>
    <row r="7" ht="21" customHeight="1">
      <c r="A7" t="str">
        <v>Payments per year</v>
      </c>
      <c r="B7">
        <v>2</v>
      </c>
      <c r="F7" t="str">
        <v>Accrued per 100</v>
      </c>
    </row>
    <row r="8" ht="21" customHeight="1">
      <c r="A8" t="str">
        <v>Day-count basis</v>
      </c>
      <c r="B8">
        <v>0</v>
      </c>
      <c r="F8" t="str">
        <v>Dirty price per 100</v>
      </c>
    </row>
    <row r="9" ht="21" customHeight="1">
      <c r="A9" t="str">
        <v>Face amount</v>
      </c>
      <c r="B9">
        <v>10000</v>
      </c>
      <c r="F9" t="str">
        <v>Settlement cash amount</v>
      </c>
    </row>
    <row r="10" ht="21" customHeight="1">
      <c r="A10" t="str">
        <v>Yield change</v>
      </c>
    </row>
  </sheetData>
  <ignoredErrors>
    <ignoredError numberStoredAsText="1" sqref="A1:G10"/>
  </ignoredErrors>
</worksheet>
</file>

<file path=xl/worksheets/sheet8.xml><?xml version="1.0" encoding="utf-8"?>
<worksheet xmlns="http://schemas.openxmlformats.org/spreadsheetml/2006/main" xmlns:r="http://schemas.openxmlformats.org/officeDocument/2006/relationships">
  <dimension ref="A1:G1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Term</v>
      </c>
      <c r="B1" t="str">
        <v>Value</v>
      </c>
      <c r="F1" t="str">
        <v>Report</v>
      </c>
      <c r="G1" t="str">
        <v>Result</v>
      </c>
    </row>
    <row r="2" ht="21" customHeight="1">
      <c r="A2" t="str">
        <v>Settlement</v>
      </c>
      <c r="B2" s="1">
        <v>46812</v>
      </c>
      <c r="F2" t="str">
        <v>Previous coupon date</v>
      </c>
      <c r="G2" s="1"/>
    </row>
    <row r="3" ht="21" customHeight="1">
      <c r="A3" t="str">
        <v>Maturity</v>
      </c>
      <c r="B3" s="1">
        <v>47726</v>
      </c>
      <c r="F3" t="str">
        <v>Next coupon date</v>
      </c>
      <c r="G3" s="1"/>
    </row>
    <row r="4" ht="21" customHeight="1">
      <c r="A4" t="str">
        <v>Annual coupon</v>
      </c>
      <c r="B4">
        <v>0</v>
      </c>
      <c r="F4" t="str">
        <v>Remaining payments</v>
      </c>
    </row>
    <row r="5" ht="21" customHeight="1">
      <c r="A5" t="str">
        <v>Annual yield</v>
      </c>
      <c r="B5">
        <v>0.04</v>
      </c>
      <c r="F5" t="str">
        <v>Coupon per 100 face</v>
      </c>
    </row>
    <row r="6" ht="21" customHeight="1">
      <c r="A6" t="str">
        <v>Redemption per 100</v>
      </c>
      <c r="B6">
        <v>100</v>
      </c>
      <c r="F6" t="str">
        <v>Clean price per 100</v>
      </c>
    </row>
    <row r="7" ht="21" customHeight="1">
      <c r="A7" t="str">
        <v>Payments per year</v>
      </c>
      <c r="B7">
        <v>2</v>
      </c>
      <c r="F7" t="str">
        <v>Accrued per 100</v>
      </c>
    </row>
    <row r="8" ht="21" customHeight="1">
      <c r="A8" t="str">
        <v>Day-count basis</v>
      </c>
      <c r="B8">
        <v>1</v>
      </c>
      <c r="F8" t="str">
        <v>Dirty price per 100</v>
      </c>
    </row>
    <row r="9" ht="21" customHeight="1">
      <c r="A9" t="str">
        <v>Face amount</v>
      </c>
      <c r="B9">
        <v>8000</v>
      </c>
      <c r="F9" t="str">
        <v>Settlement cash amount</v>
      </c>
    </row>
    <row r="10" ht="21" customHeight="1">
      <c r="A10" t="str">
        <v>Yield change</v>
      </c>
    </row>
  </sheetData>
  <ignoredErrors>
    <ignoredError numberStoredAsText="1" sqref="A1:G10"/>
  </ignoredErrors>
</worksheet>
</file>

<file path=xl/worksheets/sheet9.xml><?xml version="1.0" encoding="utf-8"?>
<worksheet xmlns="http://schemas.openxmlformats.org/spreadsheetml/2006/main" xmlns:r="http://schemas.openxmlformats.org/officeDocument/2006/relationships">
  <dimension ref="A1:G1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Term</v>
      </c>
      <c r="B1" t="str">
        <v>Value</v>
      </c>
      <c r="F1" t="str">
        <v>Report</v>
      </c>
      <c r="G1" t="str">
        <v>Result</v>
      </c>
    </row>
    <row r="2" ht="21" customHeight="1">
      <c r="A2" t="str">
        <v>Settlement</v>
      </c>
      <c r="B2" s="1">
        <v>46203</v>
      </c>
      <c r="F2" t="str">
        <v>Previous coupon date</v>
      </c>
      <c r="G2" s="1"/>
    </row>
    <row r="3" ht="21" customHeight="1">
      <c r="A3" t="str">
        <v>Maturity</v>
      </c>
      <c r="B3" s="1">
        <v>49856</v>
      </c>
      <c r="F3" t="str">
        <v>Next coupon date</v>
      </c>
      <c r="G3" s="1"/>
    </row>
    <row r="4" ht="21" customHeight="1">
      <c r="A4" t="str">
        <v>Annual coupon</v>
      </c>
      <c r="B4">
        <v>0.035</v>
      </c>
      <c r="F4" t="str">
        <v>Remaining payments</v>
      </c>
    </row>
    <row r="5" ht="21" customHeight="1">
      <c r="A5" t="str">
        <v>Annual yield</v>
      </c>
      <c r="B5">
        <v>0</v>
      </c>
      <c r="F5" t="str">
        <v>Coupon per 100 face</v>
      </c>
    </row>
    <row r="6" ht="21" customHeight="1">
      <c r="A6" t="str">
        <v>Redemption per 100</v>
      </c>
      <c r="B6">
        <v>100</v>
      </c>
      <c r="F6" t="str">
        <v>Clean price per 100</v>
      </c>
    </row>
    <row r="7" ht="21" customHeight="1">
      <c r="A7" t="str">
        <v>Payments per year</v>
      </c>
      <c r="B7">
        <v>4</v>
      </c>
      <c r="F7" t="str">
        <v>Accrued per 100</v>
      </c>
    </row>
    <row r="8" ht="21" customHeight="1">
      <c r="A8" t="str">
        <v>Day-count basis</v>
      </c>
      <c r="B8">
        <v>0</v>
      </c>
      <c r="F8" t="str">
        <v>Dirty price per 100</v>
      </c>
    </row>
    <row r="9" ht="21" customHeight="1">
      <c r="A9" t="str">
        <v>Face amount</v>
      </c>
      <c r="B9">
        <v>20000</v>
      </c>
      <c r="F9" t="str">
        <v>Settlement cash amount</v>
      </c>
    </row>
    <row r="10" ht="21" customHeight="1">
      <c r="A10" t="str">
        <v>Yield change</v>
      </c>
    </row>
  </sheetData>
  <ignoredErrors>
    <ignoredError numberStoredAsText="1" sqref="A1:G10"/>
  </ignoredErrors>
</worksheet>
</file>

<file path=xl/worksheets/sheet10.xml><?xml version="1.0" encoding="utf-8"?>
<worksheet xmlns="http://schemas.openxmlformats.org/spreadsheetml/2006/main" xmlns:r="http://schemas.openxmlformats.org/officeDocument/2006/relationships">
  <dimension ref="A1:G1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Term</v>
      </c>
      <c r="B1" t="str">
        <v>Value</v>
      </c>
      <c r="F1" t="str">
        <v>Report</v>
      </c>
      <c r="G1" t="str">
        <v>Result</v>
      </c>
    </row>
    <row r="2" ht="21" customHeight="1">
      <c r="A2" t="str">
        <v>Settlement</v>
      </c>
      <c r="B2" s="1">
        <v>46098</v>
      </c>
      <c r="F2" t="str">
        <v>Previous coupon date</v>
      </c>
      <c r="G2" s="1" cm="1">
        <f t="array" ref="G2:G2">COUPPCD($B$2,$B$3,$B$7,$B$8)</f>
        <v>46096</v>
      </c>
    </row>
    <row r="3" ht="21" customHeight="1">
      <c r="A3" t="str">
        <v>Maturity</v>
      </c>
      <c r="B3" s="1">
        <v>48106</v>
      </c>
      <c r="F3" t="str">
        <v>Next coupon date</v>
      </c>
      <c r="G3" s="1" cm="1">
        <f t="array" ref="G3:G3">COUPNCD($B$2,$B$3,$B$7,$B$8)</f>
        <v>46280</v>
      </c>
    </row>
    <row r="4" ht="21" customHeight="1">
      <c r="A4" t="str">
        <v>Annual coupon</v>
      </c>
      <c r="B4">
        <v>0.0525</v>
      </c>
      <c r="F4" t="str">
        <v>Remaining payments</v>
      </c>
      <c r="G4" cm="1">
        <f t="array" ref="G4:G4">COUPNUM($B$2,$B$3,$B$7,$B$8)</f>
        <v>11</v>
      </c>
    </row>
    <row r="5" ht="21" customHeight="1">
      <c r="A5" t="str">
        <v>Annual yield</v>
      </c>
      <c r="B5">
        <v>0.061</v>
      </c>
      <c r="F5" t="str">
        <v>Coupon per 100 face</v>
      </c>
      <c r="G5" cm="1">
        <f t="array" ref="G5:G5">100*$B$4/$B$7</f>
        <v>2.625</v>
      </c>
    </row>
    <row r="6" ht="21" customHeight="1">
      <c r="A6" t="str">
        <v>Redemption per 100</v>
      </c>
      <c r="B6">
        <v>100</v>
      </c>
      <c r="F6" t="str">
        <v>Clean price per 100</v>
      </c>
      <c r="G6" cm="1">
        <f t="array" ref="G6:G6">PRICE($B$2,$B$3,$B$4,$B$5,$B$6,$B$7,$B$8)</f>
        <v>96.0814146521568</v>
      </c>
    </row>
    <row r="7" ht="21" customHeight="1">
      <c r="A7" t="str">
        <v>Payments per year</v>
      </c>
      <c r="B7">
        <v>2</v>
      </c>
      <c r="F7" t="str">
        <v>Accrued per 100</v>
      </c>
      <c r="G7" cm="1">
        <f t="array" ref="G7:G7">100*$B$4/$B$7*COUPDAYBS($B$2,$B$3,$B$7,$B$8)/COUPDAYS($B$2,$B$3,$B$7,$B$8)</f>
        <v>0.029166666666666667</v>
      </c>
    </row>
    <row r="8" ht="21" customHeight="1">
      <c r="A8" t="str">
        <v>Day-count basis</v>
      </c>
      <c r="B8">
        <v>0</v>
      </c>
      <c r="F8" t="str">
        <v>Dirty price per 100</v>
      </c>
      <c r="G8" cm="1">
        <f t="array" ref="G8:G8">G6+G7</f>
        <v>96.11058131882346</v>
      </c>
    </row>
    <row r="9" ht="21" customHeight="1">
      <c r="A9" t="str">
        <v>Face amount</v>
      </c>
      <c r="B9">
        <v>25000</v>
      </c>
      <c r="F9" t="str">
        <v>Settlement cash amount</v>
      </c>
      <c r="G9" cm="1">
        <f t="array" ref="G9:G9">G8*$B$9/100</f>
        <v>24027.64532970587</v>
      </c>
    </row>
    <row r="10" ht="21" customHeight="1">
      <c r="A10" t="str">
        <v>Yield change</v>
      </c>
    </row>
  </sheetData>
  <ignoredErrors>
    <ignoredError numberStoredAsText="1" sqref="A1:G10"/>
  </ignoredErrors>
</worksheet>
</file>

<file path=xl/worksheets/sheet11.xml><?xml version="1.0" encoding="utf-8"?>
<worksheet xmlns="http://schemas.openxmlformats.org/spreadsheetml/2006/main" xmlns:r="http://schemas.openxmlformats.org/officeDocument/2006/relationships">
  <dimension ref="A1:G1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Term</v>
      </c>
      <c r="B1" t="str">
        <v>Value</v>
      </c>
      <c r="F1" t="str">
        <v>Report</v>
      </c>
      <c r="G1" t="str">
        <v>Result</v>
      </c>
    </row>
    <row r="2" ht="21" customHeight="1">
      <c r="A2" t="str">
        <v>Settlement</v>
      </c>
      <c r="B2" s="1">
        <v>45875</v>
      </c>
      <c r="F2" t="str">
        <v>Previous coupon date</v>
      </c>
      <c r="G2" s="1" cm="1">
        <f t="array" ref="G2:G2">COUPPCD($B$2,$B$3,$B$7,$B$8)</f>
        <v>45524</v>
      </c>
    </row>
    <row r="3" ht="21" customHeight="1">
      <c r="A3" t="str">
        <v>Maturity</v>
      </c>
      <c r="B3" s="1">
        <v>48811</v>
      </c>
      <c r="F3" t="str">
        <v>Next coupon date</v>
      </c>
      <c r="G3" s="1" cm="1">
        <f t="array" ref="G3:G3">COUPNCD($B$2,$B$3,$B$7,$B$8)</f>
        <v>45889</v>
      </c>
    </row>
    <row r="4" ht="21" customHeight="1">
      <c r="A4" t="str">
        <v>Annual coupon</v>
      </c>
      <c r="B4">
        <v>0.037</v>
      </c>
      <c r="F4" t="str">
        <v>Remaining payments</v>
      </c>
      <c r="G4" cm="1">
        <f t="array" ref="G4:G4">COUPNUM($B$2,$B$3,$B$7,$B$8)</f>
        <v>9</v>
      </c>
    </row>
    <row r="5" ht="21" customHeight="1">
      <c r="A5" t="str">
        <v>Annual yield</v>
      </c>
      <c r="B5">
        <v>0.043</v>
      </c>
      <c r="F5" t="str">
        <v>Coupon per 100 face</v>
      </c>
      <c r="G5" cm="1">
        <f t="array" ref="G5:G5">100*$B$4/$B$7</f>
        <v>3.6999999999999997</v>
      </c>
    </row>
    <row r="6" ht="21" customHeight="1">
      <c r="A6" t="str">
        <v>Redemption per 100</v>
      </c>
      <c r="B6">
        <v>100</v>
      </c>
      <c r="F6" t="str">
        <v>Clean price per 100</v>
      </c>
      <c r="G6" cm="1">
        <f t="array" ref="G6:G6">PRICE($B$2,$B$3,$B$4,$B$5,$B$6,$B$7,$B$8)</f>
        <v>95.99096129004774</v>
      </c>
    </row>
    <row r="7" ht="21" customHeight="1">
      <c r="A7" t="str">
        <v>Payments per year</v>
      </c>
      <c r="B7">
        <v>1</v>
      </c>
      <c r="F7" t="str">
        <v>Accrued per 100</v>
      </c>
      <c r="G7" cm="1">
        <f t="array" ref="G7:G7">100*$B$4/$B$7*COUPDAYBS($B$2,$B$3,$B$7,$B$8)/COUPDAYS($B$2,$B$3,$B$7,$B$8)</f>
        <v>3.5580821917808216</v>
      </c>
    </row>
    <row r="8" ht="21" customHeight="1">
      <c r="A8" t="str">
        <v>Day-count basis</v>
      </c>
      <c r="B8">
        <v>1</v>
      </c>
      <c r="F8" t="str">
        <v>Dirty price per 100</v>
      </c>
      <c r="G8" cm="1">
        <f t="array" ref="G8:G8">G6+G7</f>
        <v>99.54904348182856</v>
      </c>
    </row>
    <row r="9" ht="21" customHeight="1">
      <c r="A9" t="str">
        <v>Face amount</v>
      </c>
      <c r="B9">
        <v>12000</v>
      </c>
      <c r="F9" t="str">
        <v>Settlement cash amount</v>
      </c>
      <c r="G9" cm="1">
        <f t="array" ref="G9:G9">G8*$B$9/100</f>
        <v>11945.885217819428</v>
      </c>
    </row>
    <row r="10" ht="21" customHeight="1">
      <c r="A10" t="str">
        <v>Yield change</v>
      </c>
    </row>
  </sheetData>
  <ignoredErrors>
    <ignoredError numberStoredAsText="1" sqref="A1:G10"/>
  </ignoredErrors>
</worksheet>
</file>

<file path=xl/worksheets/sheet12.xml><?xml version="1.0" encoding="utf-8"?>
<worksheet xmlns="http://schemas.openxmlformats.org/spreadsheetml/2006/main" xmlns:r="http://schemas.openxmlformats.org/officeDocument/2006/relationships">
  <dimension ref="A1:G1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Term</v>
      </c>
      <c r="B1" t="str">
        <v>Value</v>
      </c>
      <c r="F1" t="str">
        <v>Report</v>
      </c>
      <c r="G1" t="str">
        <v>Result</v>
      </c>
    </row>
    <row r="2" ht="21" customHeight="1">
      <c r="A2" t="str">
        <v>Settlement</v>
      </c>
      <c r="B2" s="1">
        <v>46031</v>
      </c>
      <c r="F2" t="str">
        <v>Previous coupon date</v>
      </c>
      <c r="G2" s="1" cm="1">
        <f t="array" ref="G2:G2">COUPPCD($B$2,$B$3,$B$7,$B$8)</f>
        <v>45942</v>
      </c>
    </row>
    <row r="3" ht="21" customHeight="1">
      <c r="A3" t="str">
        <v>Maturity</v>
      </c>
      <c r="B3" s="1">
        <v>47768</v>
      </c>
      <c r="F3" t="str">
        <v>Next coupon date</v>
      </c>
      <c r="G3" s="1" cm="1">
        <f t="array" ref="G3:G3">COUPNCD($B$2,$B$3,$B$7,$B$8)</f>
        <v>46034</v>
      </c>
    </row>
    <row r="4" ht="21" customHeight="1">
      <c r="A4" t="str">
        <v>Annual coupon</v>
      </c>
      <c r="B4">
        <v>0.048</v>
      </c>
      <c r="F4" t="str">
        <v>Remaining payments</v>
      </c>
      <c r="G4" cm="1">
        <f t="array" ref="G4:G4">COUPNUM($B$2,$B$3,$B$7,$B$8)</f>
        <v>20</v>
      </c>
    </row>
    <row r="5" ht="21" customHeight="1">
      <c r="A5" t="str">
        <v>Annual yield</v>
      </c>
      <c r="B5">
        <v>0.057</v>
      </c>
      <c r="F5" t="str">
        <v>Coupon per 100 face</v>
      </c>
      <c r="G5" cm="1">
        <f t="array" ref="G5:G5">100*$B$4/$B$7</f>
        <v>1.2</v>
      </c>
    </row>
    <row r="6" ht="21" customHeight="1">
      <c r="A6" t="str">
        <v>Redemption per 100</v>
      </c>
      <c r="B6">
        <v>102</v>
      </c>
      <c r="F6" t="str">
        <v>Clean price per 100</v>
      </c>
      <c r="G6" cm="1">
        <f t="array" ref="G6:G6">PRICE($B$2,$B$3,$B$4,$B$5,$B$6,$B$7,$B$8)</f>
        <v>97.80419006795</v>
      </c>
    </row>
    <row r="7" ht="21" customHeight="1">
      <c r="A7" t="str">
        <v>Payments per year</v>
      </c>
      <c r="B7">
        <v>4</v>
      </c>
      <c r="F7" t="str">
        <v>Accrued per 100</v>
      </c>
      <c r="G7" cm="1">
        <f t="array" ref="G7:G7">100*$B$4/$B$7*COUPDAYBS($B$2,$B$3,$B$7,$B$8)/COUPDAYS($B$2,$B$3,$B$7,$B$8)</f>
        <v>1.1866666666666665</v>
      </c>
    </row>
    <row r="8" ht="21" customHeight="1">
      <c r="A8" t="str">
        <v>Day-count basis</v>
      </c>
      <c r="B8">
        <v>2</v>
      </c>
      <c r="F8" t="str">
        <v>Dirty price per 100</v>
      </c>
      <c r="G8" cm="1">
        <f t="array" ref="G8:G8">G6+G7</f>
        <v>98.99085673461667</v>
      </c>
    </row>
    <row r="9" ht="21" customHeight="1">
      <c r="A9" t="str">
        <v>Face amount</v>
      </c>
      <c r="B9">
        <v>50000</v>
      </c>
      <c r="F9" t="str">
        <v>Settlement cash amount</v>
      </c>
      <c r="G9" cm="1">
        <f t="array" ref="G9:G9">G8*$B$9/100</f>
        <v>49495.428367308334</v>
      </c>
    </row>
    <row r="10" ht="21" customHeight="1">
      <c r="A10" t="str">
        <v>Yield change</v>
      </c>
    </row>
  </sheetData>
  <ignoredErrors>
    <ignoredError numberStoredAsText="1" sqref="A1:G10"/>
  </ignoredErrors>
</worksheet>
</file>

<file path=xl/worksheets/sheet13.xml><?xml version="1.0" encoding="utf-8"?>
<worksheet xmlns="http://schemas.openxmlformats.org/spreadsheetml/2006/main" xmlns:r="http://schemas.openxmlformats.org/officeDocument/2006/relationships">
  <dimension ref="A1:G1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Term</v>
      </c>
      <c r="B1" t="str">
        <v>Value</v>
      </c>
      <c r="F1" t="str">
        <v>Report</v>
      </c>
      <c r="G1" t="str">
        <v>Result</v>
      </c>
    </row>
    <row r="2" ht="21" customHeight="1">
      <c r="A2" t="str">
        <v>Settlement</v>
      </c>
      <c r="B2" s="1">
        <v>45617</v>
      </c>
      <c r="F2" t="str">
        <v>Previous coupon date</v>
      </c>
      <c r="G2" s="1" cm="1">
        <f t="array" ref="G2:G2">COUPPCD($B$2,$B$3,$B$7,$B$8)</f>
        <v>45443</v>
      </c>
    </row>
    <row r="3" ht="21" customHeight="1">
      <c r="A3" t="str">
        <v>Maturity</v>
      </c>
      <c r="B3" s="1">
        <v>46904</v>
      </c>
      <c r="F3" t="str">
        <v>Next coupon date</v>
      </c>
      <c r="G3" s="1" cm="1">
        <f t="array" ref="G3:G3">COUPNCD($B$2,$B$3,$B$7,$B$8)</f>
        <v>45626</v>
      </c>
    </row>
    <row r="4" ht="21" customHeight="1">
      <c r="A4" t="str">
        <v>Annual coupon</v>
      </c>
      <c r="B4">
        <v>0.06</v>
      </c>
      <c r="F4" t="str">
        <v>Remaining payments</v>
      </c>
      <c r="G4" cm="1">
        <f t="array" ref="G4:G4">COUPNUM($B$2,$B$3,$B$7,$B$8)</f>
        <v>8</v>
      </c>
    </row>
    <row r="5" ht="21" customHeight="1">
      <c r="A5" t="str">
        <v>Annual yield</v>
      </c>
      <c r="B5">
        <v>0.041</v>
      </c>
      <c r="F5" t="str">
        <v>Coupon per 100 face</v>
      </c>
      <c r="G5" cm="1">
        <f t="array" ref="G5:G5">100*$B$4/$B$7</f>
        <v>3</v>
      </c>
    </row>
    <row r="6" ht="21" customHeight="1">
      <c r="A6" t="str">
        <v>Redemption per 100</v>
      </c>
      <c r="B6">
        <v>100</v>
      </c>
      <c r="F6" t="str">
        <v>Clean price per 100</v>
      </c>
      <c r="G6" cm="1">
        <f t="array" ref="G6:G6">PRICE($B$2,$B$3,$B$4,$B$5,$B$6,$B$7,$B$8)</f>
        <v>106.17321712765583</v>
      </c>
    </row>
    <row r="7" ht="21" customHeight="1">
      <c r="A7" t="str">
        <v>Payments per year</v>
      </c>
      <c r="B7">
        <v>2</v>
      </c>
      <c r="F7" t="str">
        <v>Accrued per 100</v>
      </c>
      <c r="G7" cm="1">
        <f t="array" ref="G7:G7">100*$B$4/$B$7*COUPDAYBS($B$2,$B$3,$B$7,$B$8)/COUPDAYS($B$2,$B$3,$B$7,$B$8)</f>
        <v>2.8602739726027395</v>
      </c>
    </row>
    <row r="8" ht="21" customHeight="1">
      <c r="A8" t="str">
        <v>Day-count basis</v>
      </c>
      <c r="B8">
        <v>3</v>
      </c>
      <c r="F8" t="str">
        <v>Dirty price per 100</v>
      </c>
      <c r="G8" cm="1">
        <f t="array" ref="G8:G8">G6+G7</f>
        <v>109.03349110025857</v>
      </c>
    </row>
    <row r="9" ht="21" customHeight="1">
      <c r="A9" t="str">
        <v>Face amount</v>
      </c>
      <c r="B9">
        <v>18000</v>
      </c>
      <c r="F9" t="str">
        <v>Settlement cash amount</v>
      </c>
      <c r="G9" cm="1">
        <f t="array" ref="G9:G9">G8*$B$9/100</f>
        <v>19626.028398046543</v>
      </c>
    </row>
    <row r="10" ht="21" customHeight="1">
      <c r="A10" t="str">
        <v>Yield change</v>
      </c>
    </row>
  </sheetData>
  <ignoredErrors>
    <ignoredError numberStoredAsText="1" sqref="A1:G10"/>
  </ignoredErrors>
</worksheet>
</file>

<file path=xl/worksheets/sheet14.xml><?xml version="1.0" encoding="utf-8"?>
<worksheet xmlns="http://schemas.openxmlformats.org/spreadsheetml/2006/main" xmlns:r="http://schemas.openxmlformats.org/officeDocument/2006/relationships">
  <dimension ref="A1:G1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Term</v>
      </c>
      <c r="B1" t="str">
        <v>Value</v>
      </c>
      <c r="F1" t="str">
        <v>Report</v>
      </c>
      <c r="G1" t="str">
        <v>Result</v>
      </c>
    </row>
    <row r="2" ht="21" customHeight="1">
      <c r="A2" t="str">
        <v>Settlement</v>
      </c>
      <c r="B2" s="1">
        <v>46418</v>
      </c>
      <c r="F2" t="str">
        <v>Previous coupon date</v>
      </c>
      <c r="G2" s="1" cm="1">
        <f t="array" ref="G2:G2">COUPPCD($B$2,$B$3,$B$7,$B$8)</f>
        <v>46418</v>
      </c>
    </row>
    <row r="3" ht="21" customHeight="1">
      <c r="A3" t="str">
        <v>Maturity</v>
      </c>
      <c r="B3" s="1">
        <v>48426</v>
      </c>
      <c r="F3" t="str">
        <v>Next coupon date</v>
      </c>
      <c r="G3" s="1" cm="1">
        <f t="array" ref="G3:G3">COUPNCD($B$2,$B$3,$B$7,$B$8)</f>
        <v>46599</v>
      </c>
    </row>
    <row r="4" ht="21" customHeight="1">
      <c r="A4" t="str">
        <v>Annual coupon</v>
      </c>
      <c r="B4">
        <v>0.045</v>
      </c>
      <c r="F4" t="str">
        <v>Remaining payments</v>
      </c>
      <c r="G4" cm="1">
        <f t="array" ref="G4:G4">COUPNUM($B$2,$B$3,$B$7,$B$8)</f>
        <v>11</v>
      </c>
    </row>
    <row r="5" ht="21" customHeight="1">
      <c r="A5" t="str">
        <v>Annual yield</v>
      </c>
      <c r="B5">
        <v>0.052</v>
      </c>
      <c r="F5" t="str">
        <v>Coupon per 100 face</v>
      </c>
      <c r="G5" cm="1">
        <f t="array" ref="G5:G5">100*$B$4/$B$7</f>
        <v>2.25</v>
      </c>
    </row>
    <row r="6" ht="21" customHeight="1">
      <c r="A6" t="str">
        <v>Redemption per 100</v>
      </c>
      <c r="B6">
        <v>98</v>
      </c>
      <c r="F6" t="str">
        <v>Clean price per 100</v>
      </c>
      <c r="G6" cm="1">
        <f t="array" ref="G6:G6">PRICE($B$2,$B$3,$B$4,$B$5,$B$6,$B$7,$B$8)</f>
        <v>95.18061447504033</v>
      </c>
    </row>
    <row r="7" ht="21" customHeight="1">
      <c r="A7" t="str">
        <v>Payments per year</v>
      </c>
      <c r="B7">
        <v>2</v>
      </c>
      <c r="F7" t="str">
        <v>Accrued per 100</v>
      </c>
      <c r="G7" cm="1">
        <f t="array" ref="G7:G7">100*$B$4/$B$7*COUPDAYBS($B$2,$B$3,$B$7,$B$8)/COUPDAYS($B$2,$B$3,$B$7,$B$8)</f>
        <v>0</v>
      </c>
    </row>
    <row r="8" ht="21" customHeight="1">
      <c r="A8" t="str">
        <v>Day-count basis</v>
      </c>
      <c r="B8">
        <v>4</v>
      </c>
      <c r="F8" t="str">
        <v>Dirty price per 100</v>
      </c>
      <c r="G8" cm="1">
        <f t="array" ref="G8:G8">G6+G7</f>
        <v>95.18061447504033</v>
      </c>
    </row>
    <row r="9" ht="21" customHeight="1">
      <c r="A9" t="str">
        <v>Face amount</v>
      </c>
      <c r="B9">
        <v>30000</v>
      </c>
      <c r="F9" t="str">
        <v>Settlement cash amount</v>
      </c>
      <c r="G9" cm="1">
        <f t="array" ref="G9:G9">G8*$B$9/100</f>
        <v>28554.184342512097</v>
      </c>
    </row>
    <row r="10" ht="21" customHeight="1">
      <c r="A10" t="str">
        <v>Yield change</v>
      </c>
    </row>
  </sheetData>
  <ignoredErrors>
    <ignoredError numberStoredAsText="1" sqref="A1:G10"/>
  </ignoredErrors>
</worksheet>
</file>

<file path=xl/worksheets/sheet15.xml><?xml version="1.0" encoding="utf-8"?>
<worksheet xmlns="http://schemas.openxmlformats.org/spreadsheetml/2006/main" xmlns:r="http://schemas.openxmlformats.org/officeDocument/2006/relationships">
  <dimension ref="A1:G1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Term</v>
      </c>
      <c r="B1" t="str">
        <v>Value</v>
      </c>
      <c r="F1" t="str">
        <v>Report</v>
      </c>
      <c r="G1" t="str">
        <v>Result</v>
      </c>
    </row>
    <row r="2" ht="21" customHeight="1">
      <c r="A2" t="str">
        <v>Settlement</v>
      </c>
      <c r="B2" s="1">
        <v>46218</v>
      </c>
      <c r="F2" t="str">
        <v>Previous coupon date</v>
      </c>
      <c r="G2" s="1" cm="1">
        <f t="array" ref="G2:G2">COUPPCD($B$2,$B$3,$B$7,$B$8)</f>
        <v>46096</v>
      </c>
    </row>
    <row r="3" ht="21" customHeight="1">
      <c r="A3" t="str">
        <v>Maturity</v>
      </c>
      <c r="B3" s="1">
        <v>46280</v>
      </c>
      <c r="F3" t="str">
        <v>Next coupon date</v>
      </c>
      <c r="G3" s="1" cm="1">
        <f t="array" ref="G3:G3">COUPNCD($B$2,$B$3,$B$7,$B$8)</f>
        <v>46280</v>
      </c>
    </row>
    <row r="4" ht="21" customHeight="1">
      <c r="A4" t="str">
        <v>Annual coupon</v>
      </c>
      <c r="B4">
        <v>0.055</v>
      </c>
      <c r="F4" t="str">
        <v>Remaining payments</v>
      </c>
      <c r="G4" cm="1">
        <f t="array" ref="G4:G4">COUPNUM($B$2,$B$3,$B$7,$B$8)</f>
        <v>1</v>
      </c>
    </row>
    <row r="5" ht="21" customHeight="1">
      <c r="A5" t="str">
        <v>Annual yield</v>
      </c>
      <c r="B5">
        <v>0.062</v>
      </c>
      <c r="F5" t="str">
        <v>Coupon per 100 face</v>
      </c>
      <c r="G5" cm="1">
        <f t="array" ref="G5:G5">100*$B$4/$B$7</f>
        <v>2.75</v>
      </c>
    </row>
    <row r="6" ht="21" customHeight="1">
      <c r="A6" t="str">
        <v>Redemption per 100</v>
      </c>
      <c r="B6">
        <v>100</v>
      </c>
      <c r="F6" t="str">
        <v>Clean price per 100</v>
      </c>
      <c r="G6" cm="1">
        <f t="array" ref="G6:G6">PRICE($B$2,$B$3,$B$4,$B$5,$B$6,$B$7,$B$8)</f>
        <v>99.86577587154954</v>
      </c>
    </row>
    <row r="7" ht="21" customHeight="1">
      <c r="A7" t="str">
        <v>Payments per year</v>
      </c>
      <c r="B7">
        <v>2</v>
      </c>
      <c r="F7" t="str">
        <v>Accrued per 100</v>
      </c>
      <c r="G7" cm="1">
        <f t="array" ref="G7:G7">100*$B$4/$B$7*COUPDAYBS($B$2,$B$3,$B$7,$B$8)/COUPDAYS($B$2,$B$3,$B$7,$B$8)</f>
        <v>1.8333333333333333</v>
      </c>
    </row>
    <row r="8" ht="21" customHeight="1">
      <c r="A8" t="str">
        <v>Day-count basis</v>
      </c>
      <c r="B8">
        <v>0</v>
      </c>
      <c r="F8" t="str">
        <v>Dirty price per 100</v>
      </c>
      <c r="G8" cm="1">
        <f t="array" ref="G8:G8">G6+G7</f>
        <v>101.69910920488287</v>
      </c>
    </row>
    <row r="9" ht="21" customHeight="1">
      <c r="A9" t="str">
        <v>Face amount</v>
      </c>
      <c r="B9">
        <v>10000</v>
      </c>
      <c r="F9" t="str">
        <v>Settlement cash amount</v>
      </c>
      <c r="G9" cm="1">
        <f t="array" ref="G9:G9">G8*$B$9/100</f>
        <v>10169.910920488288</v>
      </c>
    </row>
    <row r="10" ht="21" customHeight="1">
      <c r="A10" t="str">
        <v>Yield change</v>
      </c>
    </row>
  </sheetData>
  <ignoredErrors>
    <ignoredError numberStoredAsText="1" sqref="A1:G10"/>
  </ignoredErrors>
</worksheet>
</file>

<file path=xl/worksheets/sheet16.xml><?xml version="1.0" encoding="utf-8"?>
<worksheet xmlns="http://schemas.openxmlformats.org/spreadsheetml/2006/main" xmlns:r="http://schemas.openxmlformats.org/officeDocument/2006/relationships">
  <dimension ref="A1:G1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Term</v>
      </c>
      <c r="B1" t="str">
        <v>Value</v>
      </c>
      <c r="F1" t="str">
        <v>Report</v>
      </c>
      <c r="G1" t="str">
        <v>Result</v>
      </c>
    </row>
    <row r="2" ht="21" customHeight="1">
      <c r="A2" t="str">
        <v>Settlement</v>
      </c>
      <c r="B2" s="1">
        <v>46812</v>
      </c>
      <c r="F2" t="str">
        <v>Previous coupon date</v>
      </c>
      <c r="G2" s="1" cm="1">
        <f t="array" ref="G2:G2">COUPPCD($B$2,$B$3,$B$7,$B$8)</f>
        <v>46812</v>
      </c>
    </row>
    <row r="3" ht="21" customHeight="1">
      <c r="A3" t="str">
        <v>Maturity</v>
      </c>
      <c r="B3" s="1">
        <v>47726</v>
      </c>
      <c r="F3" t="str">
        <v>Next coupon date</v>
      </c>
      <c r="G3" s="1" cm="1">
        <f t="array" ref="G3:G3">COUPNCD($B$2,$B$3,$B$7,$B$8)</f>
        <v>46996</v>
      </c>
    </row>
    <row r="4" ht="21" customHeight="1">
      <c r="A4" t="str">
        <v>Annual coupon</v>
      </c>
      <c r="B4">
        <v>0</v>
      </c>
      <c r="F4" t="str">
        <v>Remaining payments</v>
      </c>
      <c r="G4" cm="1">
        <f t="array" ref="G4:G4">COUPNUM($B$2,$B$3,$B$7,$B$8)</f>
        <v>5</v>
      </c>
    </row>
    <row r="5" ht="21" customHeight="1">
      <c r="A5" t="str">
        <v>Annual yield</v>
      </c>
      <c r="B5">
        <v>0.04</v>
      </c>
      <c r="F5" t="str">
        <v>Coupon per 100 face</v>
      </c>
      <c r="G5" cm="1">
        <f t="array" ref="G5:G5">100*$B$4/$B$7</f>
        <v>0</v>
      </c>
    </row>
    <row r="6" ht="21" customHeight="1">
      <c r="A6" t="str">
        <v>Redemption per 100</v>
      </c>
      <c r="B6">
        <v>100</v>
      </c>
      <c r="F6" t="str">
        <v>Clean price per 100</v>
      </c>
      <c r="G6" cm="1">
        <f t="array" ref="G6:G6">PRICE($B$2,$B$3,$B$4,$B$5,$B$6,$B$7,$B$8)</f>
        <v>90.57308098299158</v>
      </c>
    </row>
    <row r="7" ht="21" customHeight="1">
      <c r="A7" t="str">
        <v>Payments per year</v>
      </c>
      <c r="B7">
        <v>2</v>
      </c>
      <c r="F7" t="str">
        <v>Accrued per 100</v>
      </c>
      <c r="G7" cm="1">
        <f t="array" ref="G7:G7">100*$B$4/$B$7*COUPDAYBS($B$2,$B$3,$B$7,$B$8)/COUPDAYS($B$2,$B$3,$B$7,$B$8)</f>
        <v>0</v>
      </c>
    </row>
    <row r="8" ht="21" customHeight="1">
      <c r="A8" t="str">
        <v>Day-count basis</v>
      </c>
      <c r="B8">
        <v>1</v>
      </c>
      <c r="F8" t="str">
        <v>Dirty price per 100</v>
      </c>
      <c r="G8" cm="1">
        <f t="array" ref="G8:G8">G6+G7</f>
        <v>90.57308098299158</v>
      </c>
    </row>
    <row r="9" ht="21" customHeight="1">
      <c r="A9" t="str">
        <v>Face amount</v>
      </c>
      <c r="B9">
        <v>8000</v>
      </c>
      <c r="F9" t="str">
        <v>Settlement cash amount</v>
      </c>
      <c r="G9" cm="1">
        <f t="array" ref="G9:G9">G8*$B$9/100</f>
        <v>7245.846478639327</v>
      </c>
    </row>
    <row r="10" ht="21" customHeight="1">
      <c r="A10" t="str">
        <v>Yield change</v>
      </c>
    </row>
  </sheetData>
  <ignoredErrors>
    <ignoredError numberStoredAsText="1" sqref="A1:G10"/>
  </ignoredErrors>
</worksheet>
</file>

<file path=xl/worksheets/sheet17.xml><?xml version="1.0" encoding="utf-8"?>
<worksheet xmlns="http://schemas.openxmlformats.org/spreadsheetml/2006/main" xmlns:r="http://schemas.openxmlformats.org/officeDocument/2006/relationships">
  <dimension ref="A1:G1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Term</v>
      </c>
      <c r="B1" t="str">
        <v>Value</v>
      </c>
      <c r="F1" t="str">
        <v>Report</v>
      </c>
      <c r="G1" t="str">
        <v>Result</v>
      </c>
    </row>
    <row r="2" ht="21" customHeight="1">
      <c r="A2" t="str">
        <v>Settlement</v>
      </c>
      <c r="B2" s="1">
        <v>46203</v>
      </c>
      <c r="F2" t="str">
        <v>Previous coupon date</v>
      </c>
      <c r="G2" s="1" cm="1">
        <f t="array" ref="G2:G2">COUPPCD($B$2,$B$3,$B$7,$B$8)</f>
        <v>46203</v>
      </c>
    </row>
    <row r="3" ht="21" customHeight="1">
      <c r="A3" t="str">
        <v>Maturity</v>
      </c>
      <c r="B3" s="1">
        <v>49856</v>
      </c>
      <c r="F3" t="str">
        <v>Next coupon date</v>
      </c>
      <c r="G3" s="1" cm="1">
        <f t="array" ref="G3:G3">COUPNCD($B$2,$B$3,$B$7,$B$8)</f>
        <v>46295</v>
      </c>
    </row>
    <row r="4" ht="21" customHeight="1">
      <c r="A4" t="str">
        <v>Annual coupon</v>
      </c>
      <c r="B4">
        <v>0.035</v>
      </c>
      <c r="F4" t="str">
        <v>Remaining payments</v>
      </c>
      <c r="G4" cm="1">
        <f t="array" ref="G4:G4">COUPNUM($B$2,$B$3,$B$7,$B$8)</f>
        <v>40</v>
      </c>
    </row>
    <row r="5" ht="21" customHeight="1">
      <c r="A5" t="str">
        <v>Annual yield</v>
      </c>
      <c r="B5">
        <v>0</v>
      </c>
      <c r="F5" t="str">
        <v>Coupon per 100 face</v>
      </c>
      <c r="G5" cm="1">
        <f t="array" ref="G5:G5">100*$B$4/$B$7</f>
        <v>0.8750000000000001</v>
      </c>
    </row>
    <row r="6" ht="21" customHeight="1">
      <c r="A6" t="str">
        <v>Redemption per 100</v>
      </c>
      <c r="B6">
        <v>100</v>
      </c>
      <c r="F6" t="str">
        <v>Clean price per 100</v>
      </c>
      <c r="G6" cm="1">
        <f t="array" ref="G6:G6">PRICE($B$2,$B$3,$B$4,$B$5,$B$6,$B$7,$B$8)</f>
        <v>135</v>
      </c>
    </row>
    <row r="7" ht="21" customHeight="1">
      <c r="A7" t="str">
        <v>Payments per year</v>
      </c>
      <c r="B7">
        <v>4</v>
      </c>
      <c r="F7" t="str">
        <v>Accrued per 100</v>
      </c>
      <c r="G7" cm="1">
        <f t="array" ref="G7:G7">100*$B$4/$B$7*COUPDAYBS($B$2,$B$3,$B$7,$B$8)/COUPDAYS($B$2,$B$3,$B$7,$B$8)</f>
        <v>0</v>
      </c>
    </row>
    <row r="8" ht="21" customHeight="1">
      <c r="A8" t="str">
        <v>Day-count basis</v>
      </c>
      <c r="B8">
        <v>0</v>
      </c>
      <c r="F8" t="str">
        <v>Dirty price per 100</v>
      </c>
      <c r="G8" cm="1">
        <f t="array" ref="G8:G8">G6+G7</f>
        <v>135</v>
      </c>
    </row>
    <row r="9" ht="21" customHeight="1">
      <c r="A9" t="str">
        <v>Face amount</v>
      </c>
      <c r="B9">
        <v>20000</v>
      </c>
      <c r="F9" t="str">
        <v>Settlement cash amount</v>
      </c>
      <c r="G9" cm="1">
        <f t="array" ref="G9:G9">G8*$B$9/100</f>
        <v>27000</v>
      </c>
    </row>
    <row r="10" ht="21" customHeight="1">
      <c r="A10" t="str">
        <v>Yield change</v>
      </c>
    </row>
  </sheetData>
  <ignoredErrors>
    <ignoredError numberStoredAsText="1" sqref="A1:G10"/>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17</vt:i4>
      </vt:variant>
    </vt:vector>
  </HeadingPairs>
  <TitlesOfParts>
    <vt:vector size="17" baseType="lpstr">
      <vt:lpstr>Read me</vt:lpstr>
      <vt:lpstr>Practice 1</vt:lpstr>
      <vt:lpstr>Practice 2</vt:lpstr>
      <vt:lpstr>Practice 3</vt:lpstr>
      <vt:lpstr>Practice 4</vt:lpstr>
      <vt:lpstr>Practice 5</vt:lpstr>
      <vt:lpstr>Practice 6</vt:lpstr>
      <vt:lpstr>Practice 7</vt:lpstr>
      <vt:lpstr>Practice 8</vt:lpstr>
      <vt:lpstr>Answers 1</vt:lpstr>
      <vt:lpstr>Answers 2</vt:lpstr>
      <vt:lpstr>Answers 3</vt:lpstr>
      <vt:lpstr>Answers 4</vt:lpstr>
      <vt:lpstr>Answers 5</vt:lpstr>
      <vt:lpstr>Answers 6</vt:lpstr>
      <vt:lpstr>Answers 7</vt:lpstr>
      <vt:lpstr>Answers 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SheetTutor</dc:creator>
  <dc:description>Original practice data. Content version 1.</dc:description>
  <dc:subject>Build G2:G9 from the actual terms in B2:B9. Find the previous/next coupon dates and remaining payment count, the coupon per 100 face, clean price, accrued coupon interest, dirty price and the cash amount for the stated face amount. Rates are annual decimals and prices are per 100 face. Keep full internal precision.</dc:subject>
  <dc:title>Reconcile clean price, accrued interest and settlement cash</dc:title>
</cp:coreProperties>
</file>